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aron\OneDrive\Desktop\"/>
    </mc:Choice>
  </mc:AlternateContent>
  <xr:revisionPtr revIDLastSave="0" documentId="13_ncr:1_{4E3CA409-D9CB-4F22-BFA6-35B1B3968B1B}" xr6:coauthVersionLast="47" xr6:coauthVersionMax="47" xr10:uidLastSave="{00000000-0000-0000-0000-000000000000}"/>
  <bookViews>
    <workbookView xWindow="57480" yWindow="-120" windowWidth="29040" windowHeight="15720" xr2:uid="{00000000-000D-0000-FFFF-FFFF00000000}"/>
  </bookViews>
  <sheets>
    <sheet name="Bambos List" sheetId="1" r:id="rId1"/>
    <sheet name="Constellations " sheetId="2" r:id="rId2"/>
    <sheet name="count" sheetId="3" r:id="rId3"/>
    <sheet name="About" sheetId="4" r:id="rId4"/>
  </sheets>
  <definedNames>
    <definedName name="_xlnm._FilterDatabase" localSheetId="0" hidden="1">'Bambos List'!$Y$1:$Y$658</definedName>
    <definedName name="CONSTELLATIONS">'Constellations '!$B$5:$C$93</definedName>
    <definedName name="MONTHS">'Constellations '!$C$5:$C$93</definedName>
    <definedName name="_xlnm.Print_Area">'Bambos List'!$B$1:$Y$652</definedName>
    <definedName name="_xlnm.Print_Titles" localSheetId="0">'Bambos List'!$1:$3</definedName>
    <definedName name="_xlnm.Print_Titles">#N/A</definedName>
  </definedName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1" i="1" l="1"/>
  <c r="T27" i="1"/>
  <c r="K119" i="1"/>
  <c r="L119" i="1"/>
  <c r="T226" i="1"/>
  <c r="T322" i="1"/>
  <c r="T447" i="1"/>
  <c r="T483" i="1"/>
  <c r="K500" i="1"/>
  <c r="T503" i="1"/>
  <c r="T527" i="1"/>
  <c r="K539" i="1"/>
  <c r="T595" i="1"/>
  <c r="T612" i="1"/>
  <c r="T632" i="1"/>
  <c r="T650" i="1"/>
</calcChain>
</file>

<file path=xl/sharedStrings.xml><?xml version="1.0" encoding="utf-8"?>
<sst xmlns="http://schemas.openxmlformats.org/spreadsheetml/2006/main" count="6125" uniqueCount="1598">
  <si>
    <t>M 45</t>
  </si>
  <si>
    <t>Dunlop 18</t>
  </si>
  <si>
    <t>Cr 69</t>
  </si>
  <si>
    <t>Struve 747</t>
  </si>
  <si>
    <t>Dunlop 30</t>
  </si>
  <si>
    <t>Adhara</t>
  </si>
  <si>
    <t>Cr 135</t>
  </si>
  <si>
    <t>k Puppis</t>
  </si>
  <si>
    <t>Struve 1121</t>
  </si>
  <si>
    <t>Dunlop 65</t>
  </si>
  <si>
    <t>Coal Sack</t>
  </si>
  <si>
    <t>Dunlop 126</t>
  </si>
  <si>
    <t>Dunlop 166</t>
  </si>
  <si>
    <t>Shapley 1</t>
  </si>
  <si>
    <t>GL 699</t>
  </si>
  <si>
    <t>h 5003</t>
  </si>
  <si>
    <t>Shapley 3</t>
  </si>
  <si>
    <t>Bernes 157</t>
  </si>
  <si>
    <t>Dunlop 226</t>
  </si>
  <si>
    <t>Cr 399</t>
  </si>
  <si>
    <t>Epsilon Sagittae</t>
  </si>
  <si>
    <t>Dunlop 227</t>
  </si>
  <si>
    <t>Dunlop 240</t>
  </si>
  <si>
    <t>D 507</t>
  </si>
  <si>
    <t>D 18</t>
  </si>
  <si>
    <t>M 110</t>
  </si>
  <si>
    <t>M 32</t>
  </si>
  <si>
    <t>M 31</t>
  </si>
  <si>
    <t>D 530</t>
  </si>
  <si>
    <t>D 25</t>
  </si>
  <si>
    <t>D 62</t>
  </si>
  <si>
    <t>M 33</t>
  </si>
  <si>
    <t>M 74</t>
  </si>
  <si>
    <t>Alrischca</t>
  </si>
  <si>
    <t>M 34</t>
  </si>
  <si>
    <t>M 77</t>
  </si>
  <si>
    <t>h 2495</t>
  </si>
  <si>
    <t>D 337</t>
  </si>
  <si>
    <t>D 487</t>
  </si>
  <si>
    <t>D 206</t>
  </si>
  <si>
    <t>D 548</t>
  </si>
  <si>
    <t>D 562</t>
  </si>
  <si>
    <t>D 574</t>
  </si>
  <si>
    <t>h 2569</t>
  </si>
  <si>
    <t>D 426</t>
  </si>
  <si>
    <t>h 2629</t>
  </si>
  <si>
    <t>D 331</t>
  </si>
  <si>
    <t>D 338</t>
  </si>
  <si>
    <t>D 230</t>
  </si>
  <si>
    <t>D 532</t>
  </si>
  <si>
    <t>D 508</t>
  </si>
  <si>
    <t>M 79</t>
  </si>
  <si>
    <t>M 38</t>
  </si>
  <si>
    <t>M 1</t>
  </si>
  <si>
    <t>M 42</t>
  </si>
  <si>
    <t>M 36</t>
  </si>
  <si>
    <t>D 142</t>
  </si>
  <si>
    <t>M 78</t>
  </si>
  <si>
    <t>M 37</t>
  </si>
  <si>
    <t>M 35</t>
  </si>
  <si>
    <t>M 41</t>
  </si>
  <si>
    <t>D 578</t>
  </si>
  <si>
    <t>M 50</t>
  </si>
  <si>
    <t>h 3945</t>
  </si>
  <si>
    <t>M 47</t>
  </si>
  <si>
    <t>M 46</t>
  </si>
  <si>
    <t>M 93</t>
  </si>
  <si>
    <t>D 535</t>
  </si>
  <si>
    <t>L II.3</t>
  </si>
  <si>
    <t>HR3206</t>
  </si>
  <si>
    <t>D 410</t>
  </si>
  <si>
    <t>M 48</t>
  </si>
  <si>
    <t>M 44</t>
  </si>
  <si>
    <t>M 67</t>
  </si>
  <si>
    <t>D 265</t>
  </si>
  <si>
    <t>D 564</t>
  </si>
  <si>
    <t>D 622</t>
  </si>
  <si>
    <t>D 297</t>
  </si>
  <si>
    <t>h 3228</t>
  </si>
  <si>
    <t>h 3241</t>
  </si>
  <si>
    <t>D 332</t>
  </si>
  <si>
    <t>D 445</t>
  </si>
  <si>
    <t>D 321</t>
  </si>
  <si>
    <t>D 309</t>
  </si>
  <si>
    <t>M 95</t>
  </si>
  <si>
    <t>M 96</t>
  </si>
  <si>
    <t>M 105</t>
  </si>
  <si>
    <t>D 323</t>
  </si>
  <si>
    <t>D 617</t>
  </si>
  <si>
    <t>M 65</t>
  </si>
  <si>
    <t>M 66</t>
  </si>
  <si>
    <t>h 3345</t>
  </si>
  <si>
    <t>D 289</t>
  </si>
  <si>
    <t>Frost</t>
  </si>
  <si>
    <t>h 3365</t>
  </si>
  <si>
    <t>D 291</t>
  </si>
  <si>
    <t>M 99</t>
  </si>
  <si>
    <t>M 106</t>
  </si>
  <si>
    <t>M 61</t>
  </si>
  <si>
    <t>M 100</t>
  </si>
  <si>
    <t>M 84</t>
  </si>
  <si>
    <t>M 85</t>
  </si>
  <si>
    <t>D 67</t>
  </si>
  <si>
    <t>M 86</t>
  </si>
  <si>
    <t>M 49</t>
  </si>
  <si>
    <t>M 87</t>
  </si>
  <si>
    <t>M 88</t>
  </si>
  <si>
    <t>M 89</t>
  </si>
  <si>
    <t>M 90</t>
  </si>
  <si>
    <t>M 58</t>
  </si>
  <si>
    <t>M 68</t>
  </si>
  <si>
    <t>M 104</t>
  </si>
  <si>
    <t>M 59</t>
  </si>
  <si>
    <t>M 60</t>
  </si>
  <si>
    <t>M 94</t>
  </si>
  <si>
    <t>D 301</t>
  </si>
  <si>
    <t>HR4898</t>
  </si>
  <si>
    <t>M 64</t>
  </si>
  <si>
    <t>D 164</t>
  </si>
  <si>
    <t>D 411</t>
  </si>
  <si>
    <t>M 53</t>
  </si>
  <si>
    <t>M 63</t>
  </si>
  <si>
    <t>h 3492</t>
  </si>
  <si>
    <t>D 482</t>
  </si>
  <si>
    <t>D 440</t>
  </si>
  <si>
    <t>M 51</t>
  </si>
  <si>
    <t>D 252</t>
  </si>
  <si>
    <t>M 83</t>
  </si>
  <si>
    <t>M 3</t>
  </si>
  <si>
    <t>D 388</t>
  </si>
  <si>
    <t>Stewart</t>
  </si>
  <si>
    <t>D 302</t>
  </si>
  <si>
    <t>D h 3588</t>
  </si>
  <si>
    <t>D h 3594</t>
  </si>
  <si>
    <t>M 5</t>
  </si>
  <si>
    <t>ADS 9584</t>
  </si>
  <si>
    <t>D 389</t>
  </si>
  <si>
    <t>D 552</t>
  </si>
  <si>
    <t>D 304</t>
  </si>
  <si>
    <t>h 3620</t>
  </si>
  <si>
    <t>D 360</t>
  </si>
  <si>
    <t>M 80</t>
  </si>
  <si>
    <t>M 4</t>
  </si>
  <si>
    <t>D 514</t>
  </si>
  <si>
    <t>D 412</t>
  </si>
  <si>
    <t>Copeland</t>
  </si>
  <si>
    <t>M 107</t>
  </si>
  <si>
    <t>D 400</t>
  </si>
  <si>
    <t>h 3642</t>
  </si>
  <si>
    <t>M 13</t>
  </si>
  <si>
    <t>M 12</t>
  </si>
  <si>
    <t>D 499</t>
  </si>
  <si>
    <t>Barnard</t>
  </si>
  <si>
    <t>M 10</t>
  </si>
  <si>
    <t>M 62</t>
  </si>
  <si>
    <t>M 19</t>
  </si>
  <si>
    <t>M 92</t>
  </si>
  <si>
    <t>M 9</t>
  </si>
  <si>
    <t>h 3682</t>
  </si>
  <si>
    <t>D 225</t>
  </si>
  <si>
    <t>D 457</t>
  </si>
  <si>
    <t>M 14</t>
  </si>
  <si>
    <t>M 6</t>
  </si>
  <si>
    <t>D 366</t>
  </si>
  <si>
    <t>D 557</t>
  </si>
  <si>
    <t>M 7</t>
  </si>
  <si>
    <t>M 23</t>
  </si>
  <si>
    <t>M 20</t>
  </si>
  <si>
    <t>Barnard 86</t>
  </si>
  <si>
    <t>h 3720</t>
  </si>
  <si>
    <t>M 8</t>
  </si>
  <si>
    <t>ADS 11046</t>
  </si>
  <si>
    <t>D 473</t>
  </si>
  <si>
    <t>D 606</t>
  </si>
  <si>
    <t>M 16</t>
  </si>
  <si>
    <t>M 17</t>
  </si>
  <si>
    <t>D h 3742</t>
  </si>
  <si>
    <t>M 28</t>
  </si>
  <si>
    <t>M 69</t>
  </si>
  <si>
    <t>M 25</t>
  </si>
  <si>
    <t>M 22</t>
  </si>
  <si>
    <t>M 70</t>
  </si>
  <si>
    <t>M 11</t>
  </si>
  <si>
    <t>M 57</t>
  </si>
  <si>
    <t>M 54</t>
  </si>
  <si>
    <t>D 573</t>
  </si>
  <si>
    <t>D 262</t>
  </si>
  <si>
    <t>D 295</t>
  </si>
  <si>
    <t>M 55</t>
  </si>
  <si>
    <t>M 71</t>
  </si>
  <si>
    <t>M 27</t>
  </si>
  <si>
    <t>M 15</t>
  </si>
  <si>
    <t>M 2</t>
  </si>
  <si>
    <t>M 30</t>
  </si>
  <si>
    <t>D 608</t>
  </si>
  <si>
    <t>Common Name</t>
  </si>
  <si>
    <t>47 Tucanae</t>
  </si>
  <si>
    <t>Beta Tucanae</t>
  </si>
  <si>
    <t>Milkweed Seed Galaxy</t>
  </si>
  <si>
    <t>Silver Coin Galaxy</t>
  </si>
  <si>
    <t>Small Magellanic Cloud (SMC)</t>
  </si>
  <si>
    <t>Rigel (Beta Orionis)</t>
  </si>
  <si>
    <t>Large Magellanic Cloud (LMC)</t>
  </si>
  <si>
    <t>Eta Orionis</t>
  </si>
  <si>
    <t>Delta Orionis</t>
  </si>
  <si>
    <t>Lambda Orionis Cluster</t>
  </si>
  <si>
    <t>42 Orionis</t>
  </si>
  <si>
    <t>Tarantula Nebula</t>
  </si>
  <si>
    <t>Sigma Orionis</t>
  </si>
  <si>
    <t>Beta Monocerotiss</t>
  </si>
  <si>
    <t>Rumker 65</t>
  </si>
  <si>
    <t>Rosette Nebula Cluster</t>
  </si>
  <si>
    <t>Rosette Nebula</t>
  </si>
  <si>
    <t>Hubble's Variable Nebula</t>
  </si>
  <si>
    <t>Christmas Tree Cluster + Cone Nebula</t>
  </si>
  <si>
    <t>Sirius (Alpha Canis Majoris)</t>
  </si>
  <si>
    <t>Adhara (Epsilon Canis Majoris)</t>
  </si>
  <si>
    <t>Pi Puppis Cluster</t>
  </si>
  <si>
    <t>Thors' Helmut</t>
  </si>
  <si>
    <t>Toby Jug Nebula</t>
  </si>
  <si>
    <t>Omicron Velorum Cluster</t>
  </si>
  <si>
    <t>Delta Velorum</t>
  </si>
  <si>
    <t>The Pencil. Part of Vela Supernova Remnant</t>
  </si>
  <si>
    <t>Spindle Galaxy</t>
  </si>
  <si>
    <t>OC</t>
  </si>
  <si>
    <t>Ghost of Jupiter</t>
  </si>
  <si>
    <t>t Velorum</t>
  </si>
  <si>
    <t>x Velorum</t>
  </si>
  <si>
    <t>Southern Pleiades</t>
  </si>
  <si>
    <t>Eta Carina Nebula</t>
  </si>
  <si>
    <t>Football Cluster</t>
  </si>
  <si>
    <t>The Antennae</t>
  </si>
  <si>
    <t>24 Comae</t>
  </si>
  <si>
    <t>Gamma Centaurus</t>
  </si>
  <si>
    <t>Gamma Virginis</t>
  </si>
  <si>
    <t>Beta Musca</t>
  </si>
  <si>
    <t>Jewel Box</t>
  </si>
  <si>
    <t>Mu Crucis</t>
  </si>
  <si>
    <t>Centaurus A (Hamburger Galaxy)</t>
  </si>
  <si>
    <t>Omega Centauri</t>
  </si>
  <si>
    <t>Agena / Hadar (Beta Centaurii)</t>
  </si>
  <si>
    <t>Zeta Bootis</t>
  </si>
  <si>
    <t>Alpha Circinus</t>
  </si>
  <si>
    <t>Pi Lupus</t>
  </si>
  <si>
    <t>Ghost Globular</t>
  </si>
  <si>
    <t>5 Serpentis</t>
  </si>
  <si>
    <t>Delta Serpens</t>
  </si>
  <si>
    <t>Xi Scorpii</t>
  </si>
  <si>
    <t>Beta Scorpii</t>
  </si>
  <si>
    <t>Rho Ophiuchus</t>
  </si>
  <si>
    <t>Antares (Alpha Scorpii)</t>
  </si>
  <si>
    <t>Bug Nebula</t>
  </si>
  <si>
    <t>Barnard's Star</t>
  </si>
  <si>
    <t>Baade's Window</t>
  </si>
  <si>
    <t>70 Ophiuchus</t>
  </si>
  <si>
    <t>Epsilon Lyrae</t>
  </si>
  <si>
    <t>Zeta Lyrae</t>
  </si>
  <si>
    <t>Theta Serpentis</t>
  </si>
  <si>
    <t>R Coronae Australis Nebula</t>
  </si>
  <si>
    <t>Gamma Corona Australis</t>
  </si>
  <si>
    <t>Beta Sagitarii</t>
  </si>
  <si>
    <t>Barnard's Galaxy</t>
  </si>
  <si>
    <t>Gamma Delphinus</t>
  </si>
  <si>
    <t>Veil Nebula</t>
  </si>
  <si>
    <t>Saturn Nebula</t>
  </si>
  <si>
    <t>Theta Indi</t>
  </si>
  <si>
    <t>Beta Piscis Austrini</t>
  </si>
  <si>
    <t>Zeta Aquarii</t>
  </si>
  <si>
    <t>Helix Nebula</t>
  </si>
  <si>
    <t>Discoverer</t>
  </si>
  <si>
    <t>James Dunlop</t>
  </si>
  <si>
    <t>Nicolas Lacaille</t>
  </si>
  <si>
    <t>Charles Messier</t>
  </si>
  <si>
    <t>Guillaume Legentil</t>
  </si>
  <si>
    <t>Abd-al-Rahman Al Sufi</t>
  </si>
  <si>
    <t>William Herschel</t>
  </si>
  <si>
    <t>Karoline Herschel</t>
  </si>
  <si>
    <t>Giovanni Hodierna</t>
  </si>
  <si>
    <t>Pierre Mechain</t>
  </si>
  <si>
    <t>David Fabricus</t>
  </si>
  <si>
    <t>Lewis Swift</t>
  </si>
  <si>
    <t>John Herschel</t>
  </si>
  <si>
    <t>August Winnecke</t>
  </si>
  <si>
    <t>Homer</t>
  </si>
  <si>
    <t>Truman Safford</t>
  </si>
  <si>
    <t>Wilhelm Tempel</t>
  </si>
  <si>
    <t>Edward Barnard</t>
  </si>
  <si>
    <t xml:space="preserve">Max Wolf </t>
  </si>
  <si>
    <t>Williamena Fleming</t>
  </si>
  <si>
    <t>John Bevis</t>
  </si>
  <si>
    <t>Nicolas Peiresc</t>
  </si>
  <si>
    <t>Phillippe de Cheseaux</t>
  </si>
  <si>
    <t>Edouard Stephan</t>
  </si>
  <si>
    <t>Aristoteles</t>
  </si>
  <si>
    <t>Giovanni Cassini</t>
  </si>
  <si>
    <t>Aratos of Soli</t>
  </si>
  <si>
    <t>Johann Koehler</t>
  </si>
  <si>
    <t>VEL</t>
  </si>
  <si>
    <t>Royal Frost</t>
  </si>
  <si>
    <t>Barnaba Oriani</t>
  </si>
  <si>
    <t>Edward Pigott</t>
  </si>
  <si>
    <t>Johann Bode</t>
  </si>
  <si>
    <t>Edmond Halley</t>
  </si>
  <si>
    <t>DeLisle Stewart</t>
  </si>
  <si>
    <t>Gottfried Kirch</t>
  </si>
  <si>
    <t>Ralph Copeland</t>
  </si>
  <si>
    <t>Wilhelm Struve</t>
  </si>
  <si>
    <t>Claudius Ptolemäus</t>
  </si>
  <si>
    <t>Niccolò Cacciatore</t>
  </si>
  <si>
    <t>Abraham Ihle</t>
  </si>
  <si>
    <t>Antoine Darquier</t>
  </si>
  <si>
    <t>Julius Schmidt</t>
  </si>
  <si>
    <t>Albert Marth</t>
  </si>
  <si>
    <t>Sherbourne Burnham</t>
  </si>
  <si>
    <t>Jean-Dominique Maraldi</t>
  </si>
  <si>
    <t>Walter Gale</t>
  </si>
  <si>
    <t>Karl Ludwig Harding</t>
  </si>
  <si>
    <t>Year</t>
  </si>
  <si>
    <t>Type</t>
  </si>
  <si>
    <t>Gal</t>
  </si>
  <si>
    <t>GC</t>
  </si>
  <si>
    <t>MS</t>
  </si>
  <si>
    <t>PN</t>
  </si>
  <si>
    <t>BN</t>
  </si>
  <si>
    <t>VS</t>
  </si>
  <si>
    <t>GAL</t>
  </si>
  <si>
    <t>SR</t>
  </si>
  <si>
    <t>DN</t>
  </si>
  <si>
    <t>Star</t>
  </si>
  <si>
    <t>CON</t>
  </si>
  <si>
    <t>SCL</t>
  </si>
  <si>
    <t>TUC</t>
  </si>
  <si>
    <t>HYA</t>
  </si>
  <si>
    <t>AND</t>
  </si>
  <si>
    <t>CET</t>
  </si>
  <si>
    <t>PHE</t>
  </si>
  <si>
    <t>TRI</t>
  </si>
  <si>
    <t>PSC</t>
  </si>
  <si>
    <t>ARI</t>
  </si>
  <si>
    <t>PIS</t>
  </si>
  <si>
    <t>PER</t>
  </si>
  <si>
    <t>FOR</t>
  </si>
  <si>
    <t>ERI</t>
  </si>
  <si>
    <t>HOR</t>
  </si>
  <si>
    <t>RET</t>
  </si>
  <si>
    <t>TAU</t>
  </si>
  <si>
    <t>DOR</t>
  </si>
  <si>
    <t>PIC</t>
  </si>
  <si>
    <t>COL</t>
  </si>
  <si>
    <t>ORI</t>
  </si>
  <si>
    <t>AUR</t>
  </si>
  <si>
    <t>LEP</t>
  </si>
  <si>
    <t>GEM</t>
  </si>
  <si>
    <t>MON</t>
  </si>
  <si>
    <t>CMA</t>
  </si>
  <si>
    <t>PUP</t>
  </si>
  <si>
    <t>CAR</t>
  </si>
  <si>
    <t>PYX</t>
  </si>
  <si>
    <t>CNC</t>
  </si>
  <si>
    <t>LYN</t>
  </si>
  <si>
    <t>CAN</t>
  </si>
  <si>
    <t>LEO</t>
  </si>
  <si>
    <t>ANT</t>
  </si>
  <si>
    <t>SEX</t>
  </si>
  <si>
    <t>CHA</t>
  </si>
  <si>
    <t>UMA</t>
  </si>
  <si>
    <t>CEN</t>
  </si>
  <si>
    <t>CRV</t>
  </si>
  <si>
    <t>CRU</t>
  </si>
  <si>
    <t>CVN</t>
  </si>
  <si>
    <t>VIR</t>
  </si>
  <si>
    <t>COM</t>
  </si>
  <si>
    <t>MUS</t>
  </si>
  <si>
    <t>BOO</t>
  </si>
  <si>
    <t>LUP</t>
  </si>
  <si>
    <t>CIR</t>
  </si>
  <si>
    <t>LIB</t>
  </si>
  <si>
    <t>SER</t>
  </si>
  <si>
    <t>NOR</t>
  </si>
  <si>
    <t>TRA</t>
  </si>
  <si>
    <t>SCO</t>
  </si>
  <si>
    <t>OPH</t>
  </si>
  <si>
    <t>APS</t>
  </si>
  <si>
    <t>ARA</t>
  </si>
  <si>
    <t>HER</t>
  </si>
  <si>
    <t>SGR</t>
  </si>
  <si>
    <t>CRA</t>
  </si>
  <si>
    <t>SAG</t>
  </si>
  <si>
    <t>TEL</t>
  </si>
  <si>
    <t>LYR</t>
  </si>
  <si>
    <t>SCT</t>
  </si>
  <si>
    <t>AQL</t>
  </si>
  <si>
    <t>PAV</t>
  </si>
  <si>
    <t>VUL</t>
  </si>
  <si>
    <t>CYG</t>
  </si>
  <si>
    <t>SGE</t>
  </si>
  <si>
    <t>DEL</t>
  </si>
  <si>
    <t>AQR</t>
  </si>
  <si>
    <t>IND</t>
  </si>
  <si>
    <t>PEG</t>
  </si>
  <si>
    <t>CAP</t>
  </si>
  <si>
    <t>GRU</t>
  </si>
  <si>
    <t>PSA</t>
  </si>
  <si>
    <t>SCU</t>
  </si>
  <si>
    <t>Vmag</t>
  </si>
  <si>
    <t>Nil</t>
  </si>
  <si>
    <t>SB</t>
  </si>
  <si>
    <t>Max</t>
  </si>
  <si>
    <t>Various</t>
  </si>
  <si>
    <t>Min</t>
  </si>
  <si>
    <t>PA</t>
  </si>
  <si>
    <t>SBm</t>
  </si>
  <si>
    <t>III</t>
  </si>
  <si>
    <t>SAB(s)bc</t>
  </si>
  <si>
    <t>E5</t>
  </si>
  <si>
    <t>E2</t>
  </si>
  <si>
    <t>Sb</t>
  </si>
  <si>
    <t>SBcd</t>
  </si>
  <si>
    <t>SBc</t>
  </si>
  <si>
    <t>X</t>
  </si>
  <si>
    <t>Scd</t>
  </si>
  <si>
    <t>OCL</t>
  </si>
  <si>
    <t>Sc</t>
  </si>
  <si>
    <t>SB0-a</t>
  </si>
  <si>
    <t>E/SB0</t>
  </si>
  <si>
    <t>II3m</t>
  </si>
  <si>
    <t>SBb</t>
  </si>
  <si>
    <t>II</t>
  </si>
  <si>
    <t>SB0</t>
  </si>
  <si>
    <t>E1</t>
  </si>
  <si>
    <t>SBab</t>
  </si>
  <si>
    <t>SBa</t>
  </si>
  <si>
    <t>RN</t>
  </si>
  <si>
    <t>EN</t>
  </si>
  <si>
    <t>E0</t>
  </si>
  <si>
    <t>S0</t>
  </si>
  <si>
    <t>SBbc</t>
  </si>
  <si>
    <t>V</t>
  </si>
  <si>
    <t>III2m</t>
  </si>
  <si>
    <t>OCL+EN</t>
  </si>
  <si>
    <t>SNR</t>
  </si>
  <si>
    <t>EN+RN</t>
  </si>
  <si>
    <t>VI</t>
  </si>
  <si>
    <t>I3m</t>
  </si>
  <si>
    <t>I3p</t>
  </si>
  <si>
    <t>I3r</t>
  </si>
  <si>
    <t>I2m</t>
  </si>
  <si>
    <t>II2m</t>
  </si>
  <si>
    <t>II3p</t>
  </si>
  <si>
    <t>I</t>
  </si>
  <si>
    <t>II3r</t>
  </si>
  <si>
    <t>E-S0</t>
  </si>
  <si>
    <t>EN+OCL</t>
  </si>
  <si>
    <t>E3</t>
  </si>
  <si>
    <t>XII</t>
  </si>
  <si>
    <t>E</t>
  </si>
  <si>
    <t>Sa</t>
  </si>
  <si>
    <t>E6</t>
  </si>
  <si>
    <t>VIII</t>
  </si>
  <si>
    <t>Sbc</t>
  </si>
  <si>
    <t>VII</t>
  </si>
  <si>
    <t>I2r</t>
  </si>
  <si>
    <t>IX</t>
  </si>
  <si>
    <t>IV</t>
  </si>
  <si>
    <t>III2p</t>
  </si>
  <si>
    <t>II2r</t>
  </si>
  <si>
    <t>II3mn</t>
  </si>
  <si>
    <t>XI</t>
  </si>
  <si>
    <t>GCL</t>
  </si>
  <si>
    <t>min</t>
  </si>
  <si>
    <t>sec</t>
  </si>
  <si>
    <t>dec</t>
  </si>
  <si>
    <t>-</t>
  </si>
  <si>
    <t>+</t>
  </si>
  <si>
    <t>d</t>
  </si>
  <si>
    <t>m</t>
  </si>
  <si>
    <t>s</t>
  </si>
  <si>
    <t>Best Month</t>
  </si>
  <si>
    <t>Constellation</t>
  </si>
  <si>
    <t>Andromeda</t>
  </si>
  <si>
    <t>Antlia</t>
  </si>
  <si>
    <t>Apus</t>
  </si>
  <si>
    <t>Aquarius</t>
  </si>
  <si>
    <t>Aquila</t>
  </si>
  <si>
    <t>Ara</t>
  </si>
  <si>
    <t>Aries</t>
  </si>
  <si>
    <t>Auriga</t>
  </si>
  <si>
    <t>Bootes</t>
  </si>
  <si>
    <t>Caelum</t>
  </si>
  <si>
    <t>Camelopardus</t>
  </si>
  <si>
    <t>Cancer</t>
  </si>
  <si>
    <t>Canes Venatici</t>
  </si>
  <si>
    <t>Canis Major</t>
  </si>
  <si>
    <t>Canis Minor</t>
  </si>
  <si>
    <t>Capricornus</t>
  </si>
  <si>
    <t>Carina</t>
  </si>
  <si>
    <t>Cassiopeia</t>
  </si>
  <si>
    <t>Centaurus</t>
  </si>
  <si>
    <t>Cepheus</t>
  </si>
  <si>
    <t>Cetus</t>
  </si>
  <si>
    <t>Chamaeleon</t>
  </si>
  <si>
    <t>Circinus</t>
  </si>
  <si>
    <t>Columba</t>
  </si>
  <si>
    <t>Coma Berenices</t>
  </si>
  <si>
    <t>Corona Australis</t>
  </si>
  <si>
    <t>Corona Borealis</t>
  </si>
  <si>
    <t>Corvus</t>
  </si>
  <si>
    <t>Crater</t>
  </si>
  <si>
    <t>Crux</t>
  </si>
  <si>
    <t>Cygnus</t>
  </si>
  <si>
    <t>Delphinus</t>
  </si>
  <si>
    <t>Dorado</t>
  </si>
  <si>
    <t>Draco</t>
  </si>
  <si>
    <t>Equuleus</t>
  </si>
  <si>
    <t>Eridanus</t>
  </si>
  <si>
    <t>Fornax</t>
  </si>
  <si>
    <t>Gemini</t>
  </si>
  <si>
    <t>Grus</t>
  </si>
  <si>
    <t>Hercules</t>
  </si>
  <si>
    <t>Horologium</t>
  </si>
  <si>
    <t>Hydra</t>
  </si>
  <si>
    <t>Hydrus</t>
  </si>
  <si>
    <t>Indus</t>
  </si>
  <si>
    <t>Lacerta</t>
  </si>
  <si>
    <t>Leo</t>
  </si>
  <si>
    <t>Leo Minor</t>
  </si>
  <si>
    <t>Lepus</t>
  </si>
  <si>
    <t>Libra</t>
  </si>
  <si>
    <t>Lupus</t>
  </si>
  <si>
    <t>Lynx</t>
  </si>
  <si>
    <t>Lyra</t>
  </si>
  <si>
    <t>Mensa</t>
  </si>
  <si>
    <t>Microscopium</t>
  </si>
  <si>
    <t>Monoceros</t>
  </si>
  <si>
    <t>Musca</t>
  </si>
  <si>
    <t>Norma</t>
  </si>
  <si>
    <t>Octans</t>
  </si>
  <si>
    <t>Ophiuchus</t>
  </si>
  <si>
    <t>Orion</t>
  </si>
  <si>
    <t>Pavo</t>
  </si>
  <si>
    <t>Pegasus</t>
  </si>
  <si>
    <t>Perseus</t>
  </si>
  <si>
    <t>Phoenix</t>
  </si>
  <si>
    <t>Pictor</t>
  </si>
  <si>
    <t>Pisces</t>
  </si>
  <si>
    <t>Pisces Austrinus</t>
  </si>
  <si>
    <t>Puppis</t>
  </si>
  <si>
    <t>Pyxis</t>
  </si>
  <si>
    <t>Reticulum</t>
  </si>
  <si>
    <t>Sagitta</t>
  </si>
  <si>
    <t>Sagittarius</t>
  </si>
  <si>
    <t>Scorpius</t>
  </si>
  <si>
    <t>Sculptor</t>
  </si>
  <si>
    <t>Scutum</t>
  </si>
  <si>
    <t>Serpens</t>
  </si>
  <si>
    <t>Sextans</t>
  </si>
  <si>
    <t>Taurus</t>
  </si>
  <si>
    <t>Telescopium</t>
  </si>
  <si>
    <t>Triangulum</t>
  </si>
  <si>
    <t>Triangulum Australe</t>
  </si>
  <si>
    <t>Tucana</t>
  </si>
  <si>
    <t>Ursa Major</t>
  </si>
  <si>
    <t>Ursa Minor</t>
  </si>
  <si>
    <t>Vela</t>
  </si>
  <si>
    <t>Virgo</t>
  </si>
  <si>
    <t>Volans</t>
  </si>
  <si>
    <t>Vulpecula</t>
  </si>
  <si>
    <t>Abbreviation</t>
  </si>
  <si>
    <t>CAE</t>
  </si>
  <si>
    <t>CAM</t>
  </si>
  <si>
    <t>CMI</t>
  </si>
  <si>
    <t>CAS</t>
  </si>
  <si>
    <t>CEP</t>
  </si>
  <si>
    <t>CRB</t>
  </si>
  <si>
    <t>CRT</t>
  </si>
  <si>
    <t>DRA</t>
  </si>
  <si>
    <t>EQU</t>
  </si>
  <si>
    <t>HYI</t>
  </si>
  <si>
    <t>LAC</t>
  </si>
  <si>
    <t>LMI</t>
  </si>
  <si>
    <t>MEN</t>
  </si>
  <si>
    <t>MIC</t>
  </si>
  <si>
    <t>OCT</t>
  </si>
  <si>
    <t>UMI</t>
  </si>
  <si>
    <t>VOL</t>
  </si>
  <si>
    <t>to observe</t>
  </si>
  <si>
    <t>September</t>
  </si>
  <si>
    <t>January</t>
  </si>
  <si>
    <t>April</t>
  </si>
  <si>
    <t>July</t>
  </si>
  <si>
    <t>June</t>
  </si>
  <si>
    <t>May</t>
  </si>
  <si>
    <t>November</t>
  </si>
  <si>
    <t>March</t>
  </si>
  <si>
    <t>October</t>
  </si>
  <si>
    <t>December</t>
  </si>
  <si>
    <t>August</t>
  </si>
  <si>
    <t>February</t>
  </si>
  <si>
    <t>All Year</t>
  </si>
  <si>
    <t>Size</t>
  </si>
  <si>
    <t>(Square Degrees)</t>
  </si>
  <si>
    <t>Culmination date</t>
  </si>
  <si>
    <t>All year</t>
  </si>
  <si>
    <t>North American Nebula</t>
  </si>
  <si>
    <t>Grus Quartet of galaxies</t>
  </si>
  <si>
    <t>Stephan's Quintet of Galaxies</t>
  </si>
  <si>
    <t>Levy's False Comet</t>
  </si>
  <si>
    <t>Crescent Nebula</t>
  </si>
  <si>
    <t>Ink Spot</t>
  </si>
  <si>
    <t>Red Spider Nebula</t>
  </si>
  <si>
    <t>Spiral Planetary</t>
  </si>
  <si>
    <t>Blue Planetary</t>
  </si>
  <si>
    <t>Eight Burst Nebula</t>
  </si>
  <si>
    <t>Southern Crescent</t>
  </si>
  <si>
    <t>Flame Nebula</t>
  </si>
  <si>
    <t>B33</t>
  </si>
  <si>
    <t>California Nebula</t>
  </si>
  <si>
    <t>Cleopatra's Eye</t>
  </si>
  <si>
    <t>The Wisp</t>
  </si>
  <si>
    <t>HYD</t>
  </si>
  <si>
    <t>The Meathook</t>
  </si>
  <si>
    <t>The Running Man</t>
  </si>
  <si>
    <t>Red Planetary or Spirograph Nebula</t>
  </si>
  <si>
    <t>Little Tarantula</t>
  </si>
  <si>
    <t>Cartwheel Galaxy</t>
  </si>
  <si>
    <t>Sculptor Dwarf Galaxy</t>
  </si>
  <si>
    <t>SABscd</t>
  </si>
  <si>
    <t>Fornax Dwarf Galaxy</t>
  </si>
  <si>
    <t>Reticulum Dwarf</t>
  </si>
  <si>
    <t>ESO 118-31</t>
  </si>
  <si>
    <t>VZ Pictoris</t>
  </si>
  <si>
    <t>Kapteyn's Star</t>
  </si>
  <si>
    <t>BN + OC</t>
  </si>
  <si>
    <t>The Gem Cluster</t>
  </si>
  <si>
    <t>DY Crucis</t>
  </si>
  <si>
    <t>Ruby Crucis</t>
  </si>
  <si>
    <t>ESO 270-17</t>
  </si>
  <si>
    <t>ESO 97-13</t>
  </si>
  <si>
    <t>He 2-111</t>
  </si>
  <si>
    <t>Diamond Ring</t>
  </si>
  <si>
    <t>SO</t>
  </si>
  <si>
    <t>ESO 289-G018</t>
  </si>
  <si>
    <t>SBcIII</t>
  </si>
  <si>
    <t>Klemora 4</t>
  </si>
  <si>
    <t>Gal Cl</t>
  </si>
  <si>
    <t>Sbab</t>
  </si>
  <si>
    <t>SBrsbc</t>
  </si>
  <si>
    <t>Sba-b</t>
  </si>
  <si>
    <t>Barnard 87</t>
  </si>
  <si>
    <t>The Parrot's Head</t>
  </si>
  <si>
    <t>SC II</t>
  </si>
  <si>
    <t>Sb I</t>
  </si>
  <si>
    <t>SBc II</t>
  </si>
  <si>
    <t>Siamese Twins</t>
  </si>
  <si>
    <t>Sc I</t>
  </si>
  <si>
    <t>SBb/P</t>
  </si>
  <si>
    <t>Sc II</t>
  </si>
  <si>
    <t>The Spindle</t>
  </si>
  <si>
    <t>Sa II-III</t>
  </si>
  <si>
    <t>Sb II-III</t>
  </si>
  <si>
    <t>SO-a</t>
  </si>
  <si>
    <t>SAB(s)absp</t>
  </si>
  <si>
    <t>SAB(s)ab II</t>
  </si>
  <si>
    <t>SBb I</t>
  </si>
  <si>
    <t>S</t>
  </si>
  <si>
    <t>HD8879</t>
  </si>
  <si>
    <t>R Sculptoris</t>
  </si>
  <si>
    <t>CS</t>
  </si>
  <si>
    <t>HD20234</t>
  </si>
  <si>
    <t>TW Horologium</t>
  </si>
  <si>
    <t>HD29712</t>
  </si>
  <si>
    <t>R Doradus</t>
  </si>
  <si>
    <t>HD31996</t>
  </si>
  <si>
    <t>HD32736</t>
  </si>
  <si>
    <t>W Orionis</t>
  </si>
  <si>
    <t>Iota Pictoris</t>
  </si>
  <si>
    <t>III3m</t>
  </si>
  <si>
    <t>The "37" Cluster</t>
  </si>
  <si>
    <t>EN + OC</t>
  </si>
  <si>
    <t>III3mn</t>
  </si>
  <si>
    <t>Iota Orionis Cluster</t>
  </si>
  <si>
    <t>The Slingshot Cluster</t>
  </si>
  <si>
    <t>HD44984</t>
  </si>
  <si>
    <t>BL Orionis</t>
  </si>
  <si>
    <t>HD51208</t>
  </si>
  <si>
    <t>NP Puppis</t>
  </si>
  <si>
    <t>Y Hydra</t>
  </si>
  <si>
    <t>HD91793</t>
  </si>
  <si>
    <t>U Antlia</t>
  </si>
  <si>
    <t>HD92055</t>
  </si>
  <si>
    <t>U Hydra</t>
  </si>
  <si>
    <t>BD-20 3283</t>
  </si>
  <si>
    <t>V Hydra</t>
  </si>
  <si>
    <t>SS Virginis</t>
  </si>
  <si>
    <t>EsB 365</t>
  </si>
  <si>
    <t>UY Centauri</t>
  </si>
  <si>
    <t>V Pavo</t>
  </si>
  <si>
    <t>HD174325</t>
  </si>
  <si>
    <t>S Scutum</t>
  </si>
  <si>
    <t>HD177336</t>
  </si>
  <si>
    <t>V Aquila</t>
  </si>
  <si>
    <t>HD202874</t>
  </si>
  <si>
    <t>T Indus</t>
  </si>
  <si>
    <t>HD203133</t>
  </si>
  <si>
    <t>Y Pavo</t>
  </si>
  <si>
    <t>HD212087</t>
  </si>
  <si>
    <t>pi-1 Gru</t>
  </si>
  <si>
    <t>HD223075</t>
  </si>
  <si>
    <t>19=TX Psc</t>
  </si>
  <si>
    <t>SB(s)mP</t>
  </si>
  <si>
    <t>SAB(rs)bc</t>
  </si>
  <si>
    <t>SA(s)O-</t>
  </si>
  <si>
    <t>HD157778</t>
  </si>
  <si>
    <t>Rho Herculis</t>
  </si>
  <si>
    <t>HD129988</t>
  </si>
  <si>
    <t>II 3 m</t>
  </si>
  <si>
    <t>Intergalactic Tramp</t>
  </si>
  <si>
    <t>Silver Needle Galaxy</t>
  </si>
  <si>
    <t>SA(s)cd:sp IV</t>
  </si>
  <si>
    <t>II 2 r</t>
  </si>
  <si>
    <t>Flaming Star Nebula</t>
  </si>
  <si>
    <t>II 2 p</t>
  </si>
  <si>
    <t>Eskimo Nebula</t>
  </si>
  <si>
    <t>S0/Sa</t>
  </si>
  <si>
    <t>Electric Arc Galaxy</t>
  </si>
  <si>
    <t>The Scarecrow</t>
  </si>
  <si>
    <t>Pac Man Nebula</t>
  </si>
  <si>
    <t>Southern Pinwheel</t>
  </si>
  <si>
    <t>String of Pearls</t>
  </si>
  <si>
    <t>Northern Jewel Box (False Comet Cluster)</t>
  </si>
  <si>
    <t>I 2 r</t>
  </si>
  <si>
    <t>The Tweezers Galaxy</t>
  </si>
  <si>
    <t>S Normae Cluster</t>
  </si>
  <si>
    <t>Pavo Globular (The Starfish)</t>
  </si>
  <si>
    <t>Southern Beehive</t>
  </si>
  <si>
    <t>Coalsack Cluster</t>
  </si>
  <si>
    <t>Lambda Centauri Cluster</t>
  </si>
  <si>
    <t>Southern Butterfly</t>
  </si>
  <si>
    <t>NGC 55</t>
  </si>
  <si>
    <t>NGC 104</t>
  </si>
  <si>
    <t>NGC 134</t>
  </si>
  <si>
    <t>NGC 157</t>
  </si>
  <si>
    <t>NGC 205</t>
  </si>
  <si>
    <t>NGC 221</t>
  </si>
  <si>
    <t>NGC 224</t>
  </si>
  <si>
    <t>NGC 246</t>
  </si>
  <si>
    <t>NGC 247</t>
  </si>
  <si>
    <t>NGC 253</t>
  </si>
  <si>
    <t>NGC 288</t>
  </si>
  <si>
    <t>NGC 292</t>
  </si>
  <si>
    <t>NGC 300</t>
  </si>
  <si>
    <t>NGC 330</t>
  </si>
  <si>
    <t>NGC 346</t>
  </si>
  <si>
    <t>NGC 362</t>
  </si>
  <si>
    <t>NGC 371</t>
  </si>
  <si>
    <t>NGC 404</t>
  </si>
  <si>
    <t>NGC 419</t>
  </si>
  <si>
    <t>NGC 598</t>
  </si>
  <si>
    <t>NGC 613</t>
  </si>
  <si>
    <t>NGC 628</t>
  </si>
  <si>
    <t>NGC 681</t>
  </si>
  <si>
    <t>NGC 752</t>
  </si>
  <si>
    <t>NGC 772</t>
  </si>
  <si>
    <t>NGC 891</t>
  </si>
  <si>
    <t>NGC 936</t>
  </si>
  <si>
    <t>NGC 1023</t>
  </si>
  <si>
    <t>NGC 1039</t>
  </si>
  <si>
    <t>NGC 1049</t>
  </si>
  <si>
    <t>NGC 1055</t>
  </si>
  <si>
    <t>NGC 1068</t>
  </si>
  <si>
    <t>NGC 1073</t>
  </si>
  <si>
    <t>NGC 1097</t>
  </si>
  <si>
    <t>NGC 1232</t>
  </si>
  <si>
    <t>NGC 1261</t>
  </si>
  <si>
    <t>NGC 1291</t>
  </si>
  <si>
    <t>NGC 1300</t>
  </si>
  <si>
    <t>NGC 1313</t>
  </si>
  <si>
    <t>NGC 1316</t>
  </si>
  <si>
    <t>NGC 1350</t>
  </si>
  <si>
    <t>NGC 1360</t>
  </si>
  <si>
    <t>NGC 1365</t>
  </si>
  <si>
    <t>NGC 1380</t>
  </si>
  <si>
    <t>NGC 1387</t>
  </si>
  <si>
    <t>NGC 1395</t>
  </si>
  <si>
    <t>NGC 1398</t>
  </si>
  <si>
    <t>NGC 1399</t>
  </si>
  <si>
    <t>NGC 1404</t>
  </si>
  <si>
    <t>NGC 1433</t>
  </si>
  <si>
    <t>NGC 1435</t>
  </si>
  <si>
    <t>NGC 1499</t>
  </si>
  <si>
    <t>NGC 1512</t>
  </si>
  <si>
    <t>NGC 1514</t>
  </si>
  <si>
    <t>NGC 1515</t>
  </si>
  <si>
    <t>NGC 1532</t>
  </si>
  <si>
    <t>NGC 1535</t>
  </si>
  <si>
    <t>NGC 1543</t>
  </si>
  <si>
    <t>NGC 1549</t>
  </si>
  <si>
    <t>NGC 1553</t>
  </si>
  <si>
    <t>NGC 1559</t>
  </si>
  <si>
    <t>NGC 1566</t>
  </si>
  <si>
    <t>NGC 1579</t>
  </si>
  <si>
    <t>NGC 1617</t>
  </si>
  <si>
    <t>NGC 1647</t>
  </si>
  <si>
    <t>NGC 1672</t>
  </si>
  <si>
    <t>NGC 1763</t>
  </si>
  <si>
    <t>NGC 1783</t>
  </si>
  <si>
    <t>NGC 1788</t>
  </si>
  <si>
    <t>NGC 1792</t>
  </si>
  <si>
    <t>NGC 1808</t>
  </si>
  <si>
    <t>NGC 1818</t>
  </si>
  <si>
    <t>NGC 1850</t>
  </si>
  <si>
    <t>NGC 1851</t>
  </si>
  <si>
    <t>NGC 1866</t>
  </si>
  <si>
    <t>NGC 1904</t>
  </si>
  <si>
    <t>NGC 1912</t>
  </si>
  <si>
    <t>NGC 1931</t>
  </si>
  <si>
    <t>NGC 1952</t>
  </si>
  <si>
    <t>NGC 1955</t>
  </si>
  <si>
    <t>NGC 1960</t>
  </si>
  <si>
    <t>NGC 1962</t>
  </si>
  <si>
    <t>NGC 1968</t>
  </si>
  <si>
    <t>NGC 1976</t>
  </si>
  <si>
    <t>NGC 1977</t>
  </si>
  <si>
    <t>NGC 1980</t>
  </si>
  <si>
    <t>NGC 1981</t>
  </si>
  <si>
    <t>NGC 1982</t>
  </si>
  <si>
    <t>NGC 2022</t>
  </si>
  <si>
    <t>NGC 2023</t>
  </si>
  <si>
    <t>NGC 2024</t>
  </si>
  <si>
    <t>NGC 2068</t>
  </si>
  <si>
    <t>NGC 2070</t>
  </si>
  <si>
    <t>NGC 2074</t>
  </si>
  <si>
    <t>NGC 2099</t>
  </si>
  <si>
    <t>NGC 2158</t>
  </si>
  <si>
    <t>NGC 2168</t>
  </si>
  <si>
    <t>NGC 2169</t>
  </si>
  <si>
    <t>NGC 2174</t>
  </si>
  <si>
    <t>NGC 2214</t>
  </si>
  <si>
    <t>NGC 2232</t>
  </si>
  <si>
    <t>NGC 2237</t>
  </si>
  <si>
    <t>NGC 2243</t>
  </si>
  <si>
    <t>NGC 2244</t>
  </si>
  <si>
    <t>NGC 2261</t>
  </si>
  <si>
    <t>NGC 2264</t>
  </si>
  <si>
    <t>NGC 2287</t>
  </si>
  <si>
    <t>NGC 2298</t>
  </si>
  <si>
    <t>NGC 2301</t>
  </si>
  <si>
    <t>NGC 2323</t>
  </si>
  <si>
    <t>NGC 2327</t>
  </si>
  <si>
    <t>NGC 2346</t>
  </si>
  <si>
    <t>NGC 2353</t>
  </si>
  <si>
    <t>NGC 2359</t>
  </si>
  <si>
    <t>NGC 2360</t>
  </si>
  <si>
    <t>NGC 2362</t>
  </si>
  <si>
    <t>NGC 2371</t>
  </si>
  <si>
    <t>NGC 2392</t>
  </si>
  <si>
    <t>NGC 2419</t>
  </si>
  <si>
    <t>NGC 2422</t>
  </si>
  <si>
    <t>NGC 2437</t>
  </si>
  <si>
    <t>NGC 2438</t>
  </si>
  <si>
    <t>NGC 2439</t>
  </si>
  <si>
    <t>NGC 2440</t>
  </si>
  <si>
    <t>NGC 2442</t>
  </si>
  <si>
    <t>NGC 2447</t>
  </si>
  <si>
    <t>NGC 2451</t>
  </si>
  <si>
    <t>NGC 2467</t>
  </si>
  <si>
    <t>NGC 2477</t>
  </si>
  <si>
    <t>NGC 2489</t>
  </si>
  <si>
    <t>NGC 2506</t>
  </si>
  <si>
    <t>NGC 2516</t>
  </si>
  <si>
    <t>NGC 2527</t>
  </si>
  <si>
    <t>NGC 2539</t>
  </si>
  <si>
    <t>NGC 2546</t>
  </si>
  <si>
    <t>NGC 2547</t>
  </si>
  <si>
    <t>NGC 2548</t>
  </si>
  <si>
    <t>NGC 2573</t>
  </si>
  <si>
    <t>NGC 2613</t>
  </si>
  <si>
    <t>NGC 2627</t>
  </si>
  <si>
    <t>NGC 2632</t>
  </si>
  <si>
    <t>NGC 2659</t>
  </si>
  <si>
    <t>NGC 2669</t>
  </si>
  <si>
    <t>NGC 2670</t>
  </si>
  <si>
    <t>NGC 2671</t>
  </si>
  <si>
    <t>NGC 2682</t>
  </si>
  <si>
    <t>NGC 2683</t>
  </si>
  <si>
    <t>NGC 2736</t>
  </si>
  <si>
    <t>NGC 2775</t>
  </si>
  <si>
    <t>NGC 2808</t>
  </si>
  <si>
    <t>NGC 2818</t>
  </si>
  <si>
    <t>NGC 2867</t>
  </si>
  <si>
    <t>NGC 2899</t>
  </si>
  <si>
    <t>NGC 2903</t>
  </si>
  <si>
    <t>NGC 2910</t>
  </si>
  <si>
    <t>NGC 2925</t>
  </si>
  <si>
    <t>NGC 2972</t>
  </si>
  <si>
    <t>NGC 2997</t>
  </si>
  <si>
    <t>NGC 3109</t>
  </si>
  <si>
    <t>NGC 3114</t>
  </si>
  <si>
    <t>NGC 3115</t>
  </si>
  <si>
    <t>NGC 3132</t>
  </si>
  <si>
    <t>NGC 3184</t>
  </si>
  <si>
    <t>NGC 3187</t>
  </si>
  <si>
    <t>NGC 3190</t>
  </si>
  <si>
    <t>NGC 3195</t>
  </si>
  <si>
    <t>NGC 3199</t>
  </si>
  <si>
    <t>NGC 3201</t>
  </si>
  <si>
    <t>NGC 3228</t>
  </si>
  <si>
    <t>NGC 3242</t>
  </si>
  <si>
    <t>NGC 3247</t>
  </si>
  <si>
    <t>NGC 3293</t>
  </si>
  <si>
    <t>NGC 3324</t>
  </si>
  <si>
    <t>NGC 3344</t>
  </si>
  <si>
    <t>NGC 3351</t>
  </si>
  <si>
    <t>NGC 3368</t>
  </si>
  <si>
    <t>NGC 3372</t>
  </si>
  <si>
    <t>NGC 3379</t>
  </si>
  <si>
    <t>NGC 3384</t>
  </si>
  <si>
    <t>NGC 3486</t>
  </si>
  <si>
    <t>NGC 3521</t>
  </si>
  <si>
    <t>NGC 3532</t>
  </si>
  <si>
    <t>NGC 3572</t>
  </si>
  <si>
    <t>NGC 3576</t>
  </si>
  <si>
    <t>NGC 3603</t>
  </si>
  <si>
    <t>NGC 3607</t>
  </si>
  <si>
    <t>NGC 3621</t>
  </si>
  <si>
    <t>NGC 3623</t>
  </si>
  <si>
    <t>NGC 3626</t>
  </si>
  <si>
    <t>NGC 3627</t>
  </si>
  <si>
    <t>NGC 3628</t>
  </si>
  <si>
    <t>NGC 3699</t>
  </si>
  <si>
    <t>NGC 3766</t>
  </si>
  <si>
    <t>NGC 3810</t>
  </si>
  <si>
    <t>NGC 3918</t>
  </si>
  <si>
    <t>NGC 3923</t>
  </si>
  <si>
    <t>NGC 3960</t>
  </si>
  <si>
    <t>NGC 4038</t>
  </si>
  <si>
    <t>NGC 4039</t>
  </si>
  <si>
    <t>NGC 4052</t>
  </si>
  <si>
    <t>NGC 4103</t>
  </si>
  <si>
    <t>NGC 4192</t>
  </si>
  <si>
    <t>NGC 4214</t>
  </si>
  <si>
    <t>NGC 4216</t>
  </si>
  <si>
    <t>NGC 4244</t>
  </si>
  <si>
    <t>NGC 4254</t>
  </si>
  <si>
    <t>NGC 4258</t>
  </si>
  <si>
    <t>NGC 4275</t>
  </si>
  <si>
    <t>NGC 4303</t>
  </si>
  <si>
    <t>NGC 4321</t>
  </si>
  <si>
    <t>NGC 4337</t>
  </si>
  <si>
    <t>NGC 4349</t>
  </si>
  <si>
    <t>NGC 4361</t>
  </si>
  <si>
    <t>NGC 4365</t>
  </si>
  <si>
    <t>NGC 4372</t>
  </si>
  <si>
    <t>NGC 4374</t>
  </si>
  <si>
    <t>NGC 4382</t>
  </si>
  <si>
    <t>NGC 4406</t>
  </si>
  <si>
    <t>NGC 4449</t>
  </si>
  <si>
    <t>NGC 4463</t>
  </si>
  <si>
    <t>NGC 4472</t>
  </si>
  <si>
    <t>NGC 4486</t>
  </si>
  <si>
    <t>NGC 4490</t>
  </si>
  <si>
    <t>NGC 4494</t>
  </si>
  <si>
    <t>NGC 4501</t>
  </si>
  <si>
    <t>NGC 4526</t>
  </si>
  <si>
    <t>NGC 4552</t>
  </si>
  <si>
    <t>NGC 4559</t>
  </si>
  <si>
    <t>NGC 4565</t>
  </si>
  <si>
    <t>NGC 4569</t>
  </si>
  <si>
    <t>NGC 4579</t>
  </si>
  <si>
    <t>NGC 4590</t>
  </si>
  <si>
    <t>NGC 4594</t>
  </si>
  <si>
    <t>NGC 4609</t>
  </si>
  <si>
    <t>NGC 4621</t>
  </si>
  <si>
    <t>NGC 4631</t>
  </si>
  <si>
    <t>NGC 4636</t>
  </si>
  <si>
    <t>NGC 4649</t>
  </si>
  <si>
    <t>NGC 4696</t>
  </si>
  <si>
    <t>NGC 4697</t>
  </si>
  <si>
    <t>NGC 4699</t>
  </si>
  <si>
    <t>NGC 4710</t>
  </si>
  <si>
    <t>NGC 4725</t>
  </si>
  <si>
    <t>NGC 4736</t>
  </si>
  <si>
    <t>NGC 4753</t>
  </si>
  <si>
    <t>NGC 4755</t>
  </si>
  <si>
    <t>NGC 4762</t>
  </si>
  <si>
    <t>NGC 4815</t>
  </si>
  <si>
    <t>NGC 4826</t>
  </si>
  <si>
    <t>NGC 4833</t>
  </si>
  <si>
    <t>NGC 4852</t>
  </si>
  <si>
    <t>NGC 4889</t>
  </si>
  <si>
    <t>NGC 4945</t>
  </si>
  <si>
    <t>NGC 4976</t>
  </si>
  <si>
    <t>NGC 5005</t>
  </si>
  <si>
    <t>NGC 5024</t>
  </si>
  <si>
    <t>NGC 5055</t>
  </si>
  <si>
    <t>NGC 5061</t>
  </si>
  <si>
    <t>NGC 5068</t>
  </si>
  <si>
    <t>NGC 5078</t>
  </si>
  <si>
    <t>NGC 5102</t>
  </si>
  <si>
    <t>NGC 5128</t>
  </si>
  <si>
    <t>NGC 5139</t>
  </si>
  <si>
    <t>NGC 5189</t>
  </si>
  <si>
    <t>NGC 5194</t>
  </si>
  <si>
    <t>NGC 5236</t>
  </si>
  <si>
    <t>NGC 5248</t>
  </si>
  <si>
    <t>NGC 5253</t>
  </si>
  <si>
    <t>NGC 5272</t>
  </si>
  <si>
    <t>NGC 5281</t>
  </si>
  <si>
    <t>NGC 5286</t>
  </si>
  <si>
    <t>NGC 5316</t>
  </si>
  <si>
    <t>NGC 5364</t>
  </si>
  <si>
    <t>NGC 5460</t>
  </si>
  <si>
    <t>NGC 5617</t>
  </si>
  <si>
    <t>NGC 5634</t>
  </si>
  <si>
    <t>NGC 5643</t>
  </si>
  <si>
    <t>NGC 5662</t>
  </si>
  <si>
    <t>NGC 5694</t>
  </si>
  <si>
    <t>NGC 5822</t>
  </si>
  <si>
    <t>NGC 5823</t>
  </si>
  <si>
    <t>NGC 5824</t>
  </si>
  <si>
    <t>NGC 5882</t>
  </si>
  <si>
    <t>NGC 5897</t>
  </si>
  <si>
    <t>NGC 5904</t>
  </si>
  <si>
    <t>NGC 5925</t>
  </si>
  <si>
    <t>NGC 5927</t>
  </si>
  <si>
    <t>NGC 5946</t>
  </si>
  <si>
    <t>NGC 5986</t>
  </si>
  <si>
    <t>NGC 5999</t>
  </si>
  <si>
    <t>NGC 6005</t>
  </si>
  <si>
    <t>NGC 6025</t>
  </si>
  <si>
    <t>NGC 6067</t>
  </si>
  <si>
    <t>NGC 6072</t>
  </si>
  <si>
    <t>NGC 6087</t>
  </si>
  <si>
    <t>NGC 6093</t>
  </si>
  <si>
    <t>NGC 6101</t>
  </si>
  <si>
    <t>NGC 6121</t>
  </si>
  <si>
    <t>NGC 6124</t>
  </si>
  <si>
    <t>NGC 6134</t>
  </si>
  <si>
    <t>NGC 6139</t>
  </si>
  <si>
    <t>NGC 6144</t>
  </si>
  <si>
    <t>NGC 6152</t>
  </si>
  <si>
    <t>NGC 6153</t>
  </si>
  <si>
    <t>NGC 6164</t>
  </si>
  <si>
    <t>NGC 6167</t>
  </si>
  <si>
    <t>NGC 6171</t>
  </si>
  <si>
    <t>NGC 6188</t>
  </si>
  <si>
    <t>NGC 6192</t>
  </si>
  <si>
    <t>NGC 6193</t>
  </si>
  <si>
    <t>NGC 6205</t>
  </si>
  <si>
    <t>NGC 6208</t>
  </si>
  <si>
    <t>NGC 6210</t>
  </si>
  <si>
    <t>NGC 6216</t>
  </si>
  <si>
    <t>NGC 6218</t>
  </si>
  <si>
    <t>NGC 6231</t>
  </si>
  <si>
    <t>NGC 6235</t>
  </si>
  <si>
    <t>NGC 6242</t>
  </si>
  <si>
    <t>NGC 6250</t>
  </si>
  <si>
    <t>NGC 6253</t>
  </si>
  <si>
    <t>NGC 6254</t>
  </si>
  <si>
    <t>NGC 6266</t>
  </si>
  <si>
    <t>NGC 6273</t>
  </si>
  <si>
    <t>NGC 6281</t>
  </si>
  <si>
    <t>NGC 6284</t>
  </si>
  <si>
    <t>NGC 6287</t>
  </si>
  <si>
    <t>NGC 6293</t>
  </si>
  <si>
    <t>NGC 6302</t>
  </si>
  <si>
    <t>NGC 6304</t>
  </si>
  <si>
    <t>NGC 6309</t>
  </si>
  <si>
    <t>NGC 6316</t>
  </si>
  <si>
    <t>NGC 6318</t>
  </si>
  <si>
    <t>NGC 6322</t>
  </si>
  <si>
    <t>NGC 6333</t>
  </si>
  <si>
    <t>NGC 6334</t>
  </si>
  <si>
    <t>NGC 6337</t>
  </si>
  <si>
    <t>NGC 6341</t>
  </si>
  <si>
    <t>NGC 6352</t>
  </si>
  <si>
    <t>NGC 6356</t>
  </si>
  <si>
    <t>NGC 6357</t>
  </si>
  <si>
    <t>NGC 6362</t>
  </si>
  <si>
    <t>NGC 6369</t>
  </si>
  <si>
    <t>NGC 6388</t>
  </si>
  <si>
    <t>NGC 6397</t>
  </si>
  <si>
    <t>NGC 6402</t>
  </si>
  <si>
    <t>NGC 6405</t>
  </si>
  <si>
    <t>NGC 6416</t>
  </si>
  <si>
    <t>NGC 6440</t>
  </si>
  <si>
    <t>NGC 6441</t>
  </si>
  <si>
    <t>NGC 6445</t>
  </si>
  <si>
    <t>NGC 6453</t>
  </si>
  <si>
    <t>NGC 6475</t>
  </si>
  <si>
    <t>NGC 6494</t>
  </si>
  <si>
    <t>NGC 6496</t>
  </si>
  <si>
    <t>NGC 6514</t>
  </si>
  <si>
    <t>NGC 6520</t>
  </si>
  <si>
    <t>NGC 6522</t>
  </si>
  <si>
    <t>NGC 6528</t>
  </si>
  <si>
    <t>NGC 6530</t>
  </si>
  <si>
    <t>NGC 6531</t>
  </si>
  <si>
    <t>NGC 6537</t>
  </si>
  <si>
    <t>NGC 6541</t>
  </si>
  <si>
    <t>NGC 6544</t>
  </si>
  <si>
    <t>NGC 6553</t>
  </si>
  <si>
    <t>NGC 6563</t>
  </si>
  <si>
    <t>NGC 6567</t>
  </si>
  <si>
    <t>NGC 6569</t>
  </si>
  <si>
    <t>NGC 6572</t>
  </si>
  <si>
    <t>NGC 6584</t>
  </si>
  <si>
    <t>NGC 6590</t>
  </si>
  <si>
    <t>NGC 6603</t>
  </si>
  <si>
    <t>NGC 6604</t>
  </si>
  <si>
    <t>NGC 6611</t>
  </si>
  <si>
    <t>NGC 6613</t>
  </si>
  <si>
    <t>NGC 6618</t>
  </si>
  <si>
    <t>NGC 6624</t>
  </si>
  <si>
    <t>NGC 6626</t>
  </si>
  <si>
    <t>NGC 6633</t>
  </si>
  <si>
    <t>NGC 6637</t>
  </si>
  <si>
    <t>NGC 6638</t>
  </si>
  <si>
    <t>NGC 6642</t>
  </si>
  <si>
    <t>NGC 6652</t>
  </si>
  <si>
    <t>NGC 6656</t>
  </si>
  <si>
    <t>NGC 6681</t>
  </si>
  <si>
    <t>NGC 6694</t>
  </si>
  <si>
    <t>NGC 6705</t>
  </si>
  <si>
    <t>NGC 6712</t>
  </si>
  <si>
    <t>NGC 6715</t>
  </si>
  <si>
    <t>NGC 6720</t>
  </si>
  <si>
    <t>NGC 6723</t>
  </si>
  <si>
    <t>NGC 6726</t>
  </si>
  <si>
    <t>NGC 6729</t>
  </si>
  <si>
    <t>NGC 6744</t>
  </si>
  <si>
    <t>NGC 6751</t>
  </si>
  <si>
    <t>NGC 6752</t>
  </si>
  <si>
    <t>NGC 6769</t>
  </si>
  <si>
    <t>NGC 6779</t>
  </si>
  <si>
    <t>NGC 6781</t>
  </si>
  <si>
    <t>NGC 6791</t>
  </si>
  <si>
    <t>NGC 6809</t>
  </si>
  <si>
    <t>NGC 6818</t>
  </si>
  <si>
    <t>NGC 6822</t>
  </si>
  <si>
    <t>NGC 6838</t>
  </si>
  <si>
    <t>NGC 6853</t>
  </si>
  <si>
    <t>NGC 6857</t>
  </si>
  <si>
    <t>NGC 6864</t>
  </si>
  <si>
    <t>NGC 6876</t>
  </si>
  <si>
    <t>NGC 6885</t>
  </si>
  <si>
    <t>NGC 6888</t>
  </si>
  <si>
    <t>NGC 6891</t>
  </si>
  <si>
    <t>NGC 6905</t>
  </si>
  <si>
    <t>NGC 6934</t>
  </si>
  <si>
    <t>NGC 6981</t>
  </si>
  <si>
    <t>NGC 6992</t>
  </si>
  <si>
    <t>NGC 7000</t>
  </si>
  <si>
    <t>NGC 7006</t>
  </si>
  <si>
    <t>NGC 7009</t>
  </si>
  <si>
    <t>NGC 7026</t>
  </si>
  <si>
    <t>NGC 7027</t>
  </si>
  <si>
    <t>NGC 7078</t>
  </si>
  <si>
    <t>NGC 7089</t>
  </si>
  <si>
    <t>NGC 7099</t>
  </si>
  <si>
    <t>NGC 7293</t>
  </si>
  <si>
    <t>NGC 7320</t>
  </si>
  <si>
    <t>NGC 7331</t>
  </si>
  <si>
    <t>NGC 7410</t>
  </si>
  <si>
    <t>NGC 7424</t>
  </si>
  <si>
    <t>NGC 7456</t>
  </si>
  <si>
    <t>NGC 7479</t>
  </si>
  <si>
    <t>NGC 7552</t>
  </si>
  <si>
    <t>NGC 7582</t>
  </si>
  <si>
    <t>NGC 7590</t>
  </si>
  <si>
    <t>NGC 7599</t>
  </si>
  <si>
    <t>NGC 7662</t>
  </si>
  <si>
    <t>NGC 7793</t>
  </si>
  <si>
    <t>NGC 7814</t>
  </si>
  <si>
    <t>Lamda Centauri Nebula (Running Chicken)</t>
  </si>
  <si>
    <t>Dunlop 95</t>
  </si>
  <si>
    <t>NGC 4567</t>
  </si>
  <si>
    <t>Alpha Centauri (Rigel Kentaurus)</t>
  </si>
  <si>
    <t>Acrux (Alpha Crucis)</t>
  </si>
  <si>
    <t>M 98</t>
  </si>
  <si>
    <t>NGC 4568</t>
  </si>
  <si>
    <t>M 21</t>
  </si>
  <si>
    <t>M 26</t>
  </si>
  <si>
    <t>M 56</t>
  </si>
  <si>
    <t>M 75</t>
  </si>
  <si>
    <t>Triffid Nebula Cluster</t>
  </si>
  <si>
    <t>LMC</t>
  </si>
  <si>
    <t>H 10</t>
  </si>
  <si>
    <t>H 13</t>
  </si>
  <si>
    <t>h 3670</t>
  </si>
  <si>
    <t>H 5</t>
  </si>
  <si>
    <t>H 6</t>
  </si>
  <si>
    <t>HD 108105</t>
  </si>
  <si>
    <t>HD 115236</t>
  </si>
  <si>
    <t>HD 160435</t>
  </si>
  <si>
    <t>HD 33793</t>
  </si>
  <si>
    <t>HD 85405</t>
  </si>
  <si>
    <t>HR 4143</t>
  </si>
  <si>
    <t>HR 8140</t>
  </si>
  <si>
    <t>HIP 10826</t>
  </si>
  <si>
    <t>HN 40</t>
  </si>
  <si>
    <t>HN 84</t>
  </si>
  <si>
    <t>HR 1492</t>
  </si>
  <si>
    <t>HR 1607</t>
  </si>
  <si>
    <t>HR 1648</t>
  </si>
  <si>
    <t>HR 1713</t>
  </si>
  <si>
    <t>HR 1788</t>
  </si>
  <si>
    <t>HR 1851</t>
  </si>
  <si>
    <t>HR 1899</t>
  </si>
  <si>
    <t>HR 1948</t>
  </si>
  <si>
    <t>HR 2308</t>
  </si>
  <si>
    <t>HR 2356</t>
  </si>
  <si>
    <t>HR 2491</t>
  </si>
  <si>
    <t>HR 2591</t>
  </si>
  <si>
    <t>HR 3485</t>
  </si>
  <si>
    <t>HR 4057</t>
  </si>
  <si>
    <t>HR 4153</t>
  </si>
  <si>
    <t>HR 4163</t>
  </si>
  <si>
    <t>HR 423</t>
  </si>
  <si>
    <t>HR 4730</t>
  </si>
  <si>
    <t>HR 4819</t>
  </si>
  <si>
    <t>HR 4825</t>
  </si>
  <si>
    <t>HR 4844</t>
  </si>
  <si>
    <t>HR 5267</t>
  </si>
  <si>
    <t>HR 545</t>
  </si>
  <si>
    <t>HR 5459</t>
  </si>
  <si>
    <t>HR 5505</t>
  </si>
  <si>
    <t>HR 5605</t>
  </si>
  <si>
    <t>HR 5788</t>
  </si>
  <si>
    <t>HR 596</t>
  </si>
  <si>
    <t>HR 5984</t>
  </si>
  <si>
    <t>HR 6026</t>
  </si>
  <si>
    <t>HR 6134</t>
  </si>
  <si>
    <t>HR 6406</t>
  </si>
  <si>
    <t>HR 6484</t>
  </si>
  <si>
    <t>HR 6752</t>
  </si>
  <si>
    <t>HR 7051</t>
  </si>
  <si>
    <t>HR 7056</t>
  </si>
  <si>
    <t>HR 7089</t>
  </si>
  <si>
    <t>HR 7220</t>
  </si>
  <si>
    <t>HR 7226</t>
  </si>
  <si>
    <t>HR 7417</t>
  </si>
  <si>
    <t>HR 7947</t>
  </si>
  <si>
    <t>HR 804</t>
  </si>
  <si>
    <t>HR 8145</t>
  </si>
  <si>
    <t>HR 8156</t>
  </si>
  <si>
    <t>HR 8521</t>
  </si>
  <si>
    <t>HR 8558</t>
  </si>
  <si>
    <t>HR 897</t>
  </si>
  <si>
    <t>HR 9004</t>
  </si>
  <si>
    <t>HR 977</t>
  </si>
  <si>
    <t>IC 1459</t>
  </si>
  <si>
    <t>IC 1613</t>
  </si>
  <si>
    <t>IC 1633</t>
  </si>
  <si>
    <t>IC 2149</t>
  </si>
  <si>
    <t>IC 2220</t>
  </si>
  <si>
    <t>IC 2391</t>
  </si>
  <si>
    <t>IC 2395</t>
  </si>
  <si>
    <t>IC 2488</t>
  </si>
  <si>
    <t>IC 2602</t>
  </si>
  <si>
    <t>IC 2714</t>
  </si>
  <si>
    <t>IC 2944</t>
  </si>
  <si>
    <t>IC 2948</t>
  </si>
  <si>
    <t>IC 348</t>
  </si>
  <si>
    <t>IC 405</t>
  </si>
  <si>
    <t>IC 410</t>
  </si>
  <si>
    <t>IC 418</t>
  </si>
  <si>
    <t>IC 434</t>
  </si>
  <si>
    <t>IC 4406</t>
  </si>
  <si>
    <t>IC 4603</t>
  </si>
  <si>
    <t>IC 4628</t>
  </si>
  <si>
    <t>IC 4651</t>
  </si>
  <si>
    <t>IC 4665</t>
  </si>
  <si>
    <t>IC 4703</t>
  </si>
  <si>
    <t>IC 4725</t>
  </si>
  <si>
    <t>IC 4756</t>
  </si>
  <si>
    <t>IC 5152</t>
  </si>
  <si>
    <t>IC 5201</t>
  </si>
  <si>
    <t>IC 5332</t>
  </si>
  <si>
    <t>Lac 119</t>
  </si>
  <si>
    <t>M 24</t>
  </si>
  <si>
    <t>SL 7</t>
  </si>
  <si>
    <t>M 43</t>
  </si>
  <si>
    <t>M 18</t>
  </si>
  <si>
    <t>Crab Nebula</t>
  </si>
  <si>
    <t>Butterfly Cluster</t>
  </si>
  <si>
    <t>Ptolemy's Cluster</t>
  </si>
  <si>
    <t>Lagoon Nebula</t>
  </si>
  <si>
    <t>Wild Duck Cluster</t>
  </si>
  <si>
    <t>Eagle Nebula</t>
  </si>
  <si>
    <t>Swan or Omega Nebula</t>
  </si>
  <si>
    <t>Trifid Nebula</t>
  </si>
  <si>
    <t>Sagittarius Star Cloud</t>
  </si>
  <si>
    <t>Dumbbell Nebula</t>
  </si>
  <si>
    <t>Andromeda Galaxy</t>
  </si>
  <si>
    <t>Triangulum or Pinwheel Galaxy</t>
  </si>
  <si>
    <t>Orion Nebula</t>
  </si>
  <si>
    <t>Part of Orion Nebula complex</t>
  </si>
  <si>
    <t>Beehive Cluster or Praesepe</t>
  </si>
  <si>
    <t>Pleiades</t>
  </si>
  <si>
    <t>Whirlpool Galaxy</t>
  </si>
  <si>
    <t>Ring Nebula</t>
  </si>
  <si>
    <t>Sunflower Galaxy</t>
  </si>
  <si>
    <t>Black Eye Galaxy</t>
  </si>
  <si>
    <t>Virgo A</t>
  </si>
  <si>
    <t>Sombrero Hat Galaxy</t>
  </si>
  <si>
    <t>Andromeda Galaxy Companion</t>
  </si>
  <si>
    <t>Alrischca (Alpha Piscium)</t>
  </si>
  <si>
    <t>Acamar (Theta Eridanus)</t>
  </si>
  <si>
    <t>Mira (Omicron Ceti)</t>
  </si>
  <si>
    <t>Hind's Crimson Star (R Leporis)</t>
  </si>
  <si>
    <t>Izar (Epsilon Bootes)</t>
  </si>
  <si>
    <t>Raselgethi (Alpha Herculis)</t>
  </si>
  <si>
    <t>Part of Galaxy Cluster Abell 3526</t>
  </si>
  <si>
    <t>NGC 615</t>
  </si>
  <si>
    <t>SA(rs)b</t>
  </si>
  <si>
    <t>NGC 720</t>
  </si>
  <si>
    <t>NGC 908</t>
  </si>
  <si>
    <t>NGC 1407</t>
  </si>
  <si>
    <t>NGC 4147</t>
  </si>
  <si>
    <t>SAB(rs)bc I-II</t>
  </si>
  <si>
    <t>NGC 4485</t>
  </si>
  <si>
    <t>Irr III-IV</t>
  </si>
  <si>
    <t>EN+Cluster</t>
  </si>
  <si>
    <t>Merope Nebula</t>
  </si>
  <si>
    <t>SB(r:)b</t>
  </si>
  <si>
    <t>Sc II-III</t>
  </si>
  <si>
    <t>Sba</t>
  </si>
  <si>
    <t>SBc I-II</t>
  </si>
  <si>
    <t>EN+Clusters</t>
  </si>
  <si>
    <t>Integrated</t>
  </si>
  <si>
    <t>III3pn</t>
  </si>
  <si>
    <t>unknown</t>
  </si>
  <si>
    <t>III2mn</t>
  </si>
  <si>
    <t>variable</t>
  </si>
  <si>
    <t>Variable RN</t>
  </si>
  <si>
    <t>Seagull Nebula</t>
  </si>
  <si>
    <t>3b(4)</t>
  </si>
  <si>
    <t>III3p</t>
  </si>
  <si>
    <t>Sc I-II</t>
  </si>
  <si>
    <t>III1p</t>
  </si>
  <si>
    <t>I3rn</t>
  </si>
  <si>
    <t>III2r</t>
  </si>
  <si>
    <t>Sb II-II</t>
  </si>
  <si>
    <t>OC+PN</t>
  </si>
  <si>
    <t>Sb/Sc I-II</t>
  </si>
  <si>
    <t>II1p</t>
  </si>
  <si>
    <t>SB(s)msp IV-V</t>
  </si>
  <si>
    <t>4(2)</t>
  </si>
  <si>
    <t>SB II</t>
  </si>
  <si>
    <t>integrated</t>
  </si>
  <si>
    <t>SAB(s)b:II</t>
  </si>
  <si>
    <t>3a(2)</t>
  </si>
  <si>
    <t>Irr III</t>
  </si>
  <si>
    <t>Sc III</t>
  </si>
  <si>
    <t>Sb/SBb I</t>
  </si>
  <si>
    <t>NGC 6533</t>
  </si>
  <si>
    <t>II3pn</t>
  </si>
  <si>
    <t>IC 4715</t>
  </si>
  <si>
    <t>3(2)</t>
  </si>
  <si>
    <t>SA(s)b II</t>
  </si>
  <si>
    <t>cE2</t>
  </si>
  <si>
    <t>SA(s)cd II-III</t>
  </si>
  <si>
    <t>III3r</t>
  </si>
  <si>
    <t>4(3)</t>
  </si>
  <si>
    <t>Sb II</t>
  </si>
  <si>
    <t>Sa II</t>
  </si>
  <si>
    <t>SA(s)c</t>
  </si>
  <si>
    <t>SAB(s)c I-II</t>
  </si>
  <si>
    <t>SA(s)+P</t>
  </si>
  <si>
    <t>Sb/Sc I</t>
  </si>
  <si>
    <t>SBb II</t>
  </si>
  <si>
    <t>Sa/Sb</t>
  </si>
  <si>
    <t>SA(s)c I</t>
  </si>
  <si>
    <t>SAB(s)bc I</t>
  </si>
  <si>
    <t>Sb-</t>
  </si>
  <si>
    <t>SAB(s)bc II</t>
  </si>
  <si>
    <t>E5 pec</t>
  </si>
  <si>
    <t>Sd</t>
  </si>
  <si>
    <t>(E0+Sb)</t>
  </si>
  <si>
    <t>SAB(rs)bc I</t>
  </si>
  <si>
    <t>ImP</t>
  </si>
  <si>
    <t>Sbc/P</t>
  </si>
  <si>
    <t>2(3b)</t>
  </si>
  <si>
    <t>II1m</t>
  </si>
  <si>
    <t>II2p</t>
  </si>
  <si>
    <t>Ant Nebula</t>
  </si>
  <si>
    <t>Menzel 3</t>
  </si>
  <si>
    <t>ESO 225-9</t>
  </si>
  <si>
    <t>3b(6)</t>
  </si>
  <si>
    <t>Cats Paw Nebula</t>
  </si>
  <si>
    <t>Unknown</t>
  </si>
  <si>
    <t>3b(3)</t>
  </si>
  <si>
    <t>I2rn</t>
  </si>
  <si>
    <t>II2mn</t>
  </si>
  <si>
    <t>2a(6)</t>
  </si>
  <si>
    <t>3a</t>
  </si>
  <si>
    <t>2a(3)</t>
  </si>
  <si>
    <t>2a</t>
  </si>
  <si>
    <t>I3mn</t>
  </si>
  <si>
    <t>complex</t>
  </si>
  <si>
    <t>IB(s)m IV-V</t>
  </si>
  <si>
    <t>3:2:3</t>
  </si>
  <si>
    <t>2:3:3</t>
  </si>
  <si>
    <t>2a(2b)</t>
  </si>
  <si>
    <t>3(3)</t>
  </si>
  <si>
    <t>3:3:3</t>
  </si>
  <si>
    <t>3:3:2</t>
  </si>
  <si>
    <t>4(6)</t>
  </si>
  <si>
    <t>Sb I-II</t>
  </si>
  <si>
    <t>S(B)c II</t>
  </si>
  <si>
    <t>Sdm III-IV</t>
  </si>
  <si>
    <t>SA(s)ab:sp</t>
  </si>
  <si>
    <t>III2pn</t>
  </si>
  <si>
    <t>II3rn</t>
  </si>
  <si>
    <t>IB(s)m V</t>
  </si>
  <si>
    <t>3b(2)</t>
  </si>
  <si>
    <t>IC 4499</t>
  </si>
  <si>
    <t>RN+SR</t>
  </si>
  <si>
    <t>Starqueen Nebula in M16</t>
  </si>
  <si>
    <t>IC 5148</t>
  </si>
  <si>
    <t>also IC 5150</t>
  </si>
  <si>
    <t>Irr IV</t>
  </si>
  <si>
    <t>SA(s)d</t>
  </si>
  <si>
    <t>Fourcade-Figueroa Object</t>
  </si>
  <si>
    <t>Circinus Dwarf Galaxy</t>
  </si>
  <si>
    <t>ESO 350-40</t>
  </si>
  <si>
    <t>ESO 351-30</t>
  </si>
  <si>
    <t>ESO 356-04</t>
  </si>
  <si>
    <t>SAS3</t>
  </si>
  <si>
    <t>Sbs IX</t>
  </si>
  <si>
    <t>2.3"</t>
  </si>
  <si>
    <t>1.8"</t>
  </si>
  <si>
    <t>7.4"</t>
  </si>
  <si>
    <t>34.6"</t>
  </si>
  <si>
    <t>15.6"</t>
  </si>
  <si>
    <t>12.2"</t>
  </si>
  <si>
    <t>29.6"</t>
  </si>
  <si>
    <t>22.9"</t>
  </si>
  <si>
    <t>HR8576</t>
  </si>
  <si>
    <t>30.3"</t>
  </si>
  <si>
    <t>.62"</t>
  </si>
  <si>
    <t>41.4"</t>
  </si>
  <si>
    <t>8.3"</t>
  </si>
  <si>
    <t>9.2"</t>
  </si>
  <si>
    <t>1.7"</t>
  </si>
  <si>
    <t>52.8"</t>
  </si>
  <si>
    <t>11.3"</t>
  </si>
  <si>
    <t>2.2"</t>
  </si>
  <si>
    <t>7.1"</t>
  </si>
  <si>
    <t>8.6"</t>
  </si>
  <si>
    <t>.54"</t>
  </si>
  <si>
    <t>4.45"</t>
  </si>
  <si>
    <t>40.3"</t>
  </si>
  <si>
    <t>3.9"</t>
  </si>
  <si>
    <t>.4"</t>
  </si>
  <si>
    <t>1.3"</t>
  </si>
  <si>
    <t>.87"</t>
  </si>
  <si>
    <t>7.12"</t>
  </si>
  <si>
    <t>HR 5478</t>
  </si>
  <si>
    <t>.6"</t>
  </si>
  <si>
    <t>2.9"</t>
  </si>
  <si>
    <t>1.6"</t>
  </si>
  <si>
    <t>4.0"</t>
  </si>
  <si>
    <t>HR 5978</t>
  </si>
  <si>
    <t>13.6"</t>
  </si>
  <si>
    <t>7.6"</t>
  </si>
  <si>
    <t>Algieba (Gamma Leonis)</t>
  </si>
  <si>
    <t>9.8"</t>
  </si>
  <si>
    <t>Alnitak (Zeta Orionis)</t>
  </si>
  <si>
    <t>Nair Al Saif (Iota Orionis)</t>
  </si>
  <si>
    <t>Kaffaljidhma (Gamma Cetus)</t>
  </si>
  <si>
    <t>Suhail al Muhlif (Gamma Velorum)</t>
  </si>
  <si>
    <t>HR7548</t>
  </si>
  <si>
    <t>2.4"</t>
  </si>
  <si>
    <t>2.1"</t>
  </si>
  <si>
    <t>4.6"</t>
  </si>
  <si>
    <t>5.7"</t>
  </si>
  <si>
    <t>210.5"</t>
  </si>
  <si>
    <t>2.37"</t>
  </si>
  <si>
    <t>43.8"</t>
  </si>
  <si>
    <t>25.5"</t>
  </si>
  <si>
    <t>1.34"</t>
  </si>
  <si>
    <t>Albireo (Beta Cygnii)</t>
  </si>
  <si>
    <t>34.4"</t>
  </si>
  <si>
    <t>9.1"</t>
  </si>
  <si>
    <t>6.7"</t>
  </si>
  <si>
    <t>2.8"</t>
  </si>
  <si>
    <t>HR 1892</t>
  </si>
  <si>
    <t>1.1"</t>
  </si>
  <si>
    <t>HR 1931</t>
  </si>
  <si>
    <t>12.7"</t>
  </si>
  <si>
    <t>HR 2618</t>
  </si>
  <si>
    <t>7.0"</t>
  </si>
  <si>
    <t>HR 2764</t>
  </si>
  <si>
    <t>26.8"</t>
  </si>
  <si>
    <t>HR 4792</t>
  </si>
  <si>
    <t>19.9"</t>
  </si>
  <si>
    <t>HR 6112</t>
  </si>
  <si>
    <t>HR 1475</t>
  </si>
  <si>
    <t>31.8"</t>
  </si>
  <si>
    <t>HR 6693</t>
  </si>
  <si>
    <t>LDN 1771</t>
  </si>
  <si>
    <t>HIP 53085</t>
  </si>
  <si>
    <t>DC 359.7-018.2</t>
  </si>
  <si>
    <t>DC 300.7-001.0</t>
  </si>
  <si>
    <t>HR 7463</t>
  </si>
  <si>
    <t>87.4"</t>
  </si>
  <si>
    <t>HIP 87937</t>
  </si>
  <si>
    <t>ESO 134-7</t>
  </si>
  <si>
    <t>HR 681</t>
  </si>
  <si>
    <t>HR 7475</t>
  </si>
  <si>
    <t>HR 2949</t>
  </si>
  <si>
    <t>9.9"</t>
  </si>
  <si>
    <t>Hickson 90</t>
  </si>
  <si>
    <t>HR 126</t>
  </si>
  <si>
    <t>2.6"</t>
  </si>
  <si>
    <t>ESO 56-115</t>
  </si>
  <si>
    <t>Melotte 101</t>
  </si>
  <si>
    <t>Cr 227</t>
  </si>
  <si>
    <t>Melotte 105</t>
  </si>
  <si>
    <t>Cr 246</t>
  </si>
  <si>
    <t>Coma Star Cluster (Melotte 111)</t>
  </si>
  <si>
    <t>Cr 256</t>
  </si>
  <si>
    <t>Hyades (Melotta 25)</t>
  </si>
  <si>
    <t>Cr 50</t>
  </si>
  <si>
    <t>PK 329-2.1</t>
  </si>
  <si>
    <t>PK 342-14.1</t>
  </si>
  <si>
    <t>11.4"</t>
  </si>
  <si>
    <t>ADS 6216</t>
  </si>
  <si>
    <t>7.3"</t>
  </si>
  <si>
    <t>ADS 11853</t>
  </si>
  <si>
    <t>22.1"</t>
  </si>
  <si>
    <t>ADS 4182</t>
  </si>
  <si>
    <t>HR 1887</t>
  </si>
  <si>
    <t>HR 7141</t>
  </si>
  <si>
    <t>HR 5694</t>
  </si>
  <si>
    <t>HD 60997</t>
  </si>
  <si>
    <t>36.2"</t>
  </si>
  <si>
    <t>Trapezium (Theta Orionis)</t>
  </si>
  <si>
    <t>HR 1893</t>
  </si>
  <si>
    <t>ADS 4186</t>
  </si>
  <si>
    <t>Trumpler 10</t>
  </si>
  <si>
    <t>Cr 203</t>
  </si>
  <si>
    <t>Cr 295</t>
  </si>
  <si>
    <t>Trumpler 23</t>
  </si>
  <si>
    <t>Kron 7</t>
  </si>
  <si>
    <t>EG GC</t>
  </si>
  <si>
    <t>Mesarthim (Gamma Aries)</t>
  </si>
  <si>
    <t>Dunlop 94</t>
  </si>
  <si>
    <t>HR 4177</t>
  </si>
  <si>
    <t>14.5"</t>
  </si>
  <si>
    <t>HR 4180</t>
  </si>
  <si>
    <t>51.8"</t>
  </si>
  <si>
    <t>HR 3475</t>
  </si>
  <si>
    <t>Struve 1268</t>
  </si>
  <si>
    <t>Iota Cancri</t>
  </si>
  <si>
    <t>HR 4915</t>
  </si>
  <si>
    <t>Struve 1692</t>
  </si>
  <si>
    <t>Cor Caroli (Alpha Canes Venatici)</t>
  </si>
  <si>
    <t>19.1"</t>
  </si>
  <si>
    <t>Month 10pm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</si>
  <si>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</si>
  <si>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</si>
  <si>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</si>
  <si>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</si>
  <si>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</si>
  <si>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</si>
  <si>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</si>
  <si>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</si>
  <si>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</si>
  <si>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</si>
  <si>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</si>
  <si>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Total</t>
  </si>
  <si>
    <t>Mirach's Ghost</t>
  </si>
  <si>
    <t>Blue Snowball</t>
  </si>
  <si>
    <t>Little Gem</t>
  </si>
  <si>
    <t>ID #</t>
  </si>
  <si>
    <t>Target
Name</t>
  </si>
  <si>
    <t>Other
Names</t>
  </si>
  <si>
    <t>Sub Type</t>
  </si>
  <si>
    <t>Best Month
to Observe
(10 pm)</t>
  </si>
  <si>
    <t>BAM600 - John Bambury's Southern Skies Observing List</t>
  </si>
  <si>
    <t xml:space="preserve">For more information, see IceInSpace: </t>
  </si>
  <si>
    <t>http://www.iceinspace.com.au/63-638-0-0-1-0.html</t>
  </si>
  <si>
    <t>M72</t>
  </si>
  <si>
    <t>NGC 5237</t>
  </si>
  <si>
    <t>ESO 270-22</t>
  </si>
  <si>
    <t>HR 2384</t>
  </si>
  <si>
    <t>Polarissima Australis</t>
  </si>
  <si>
    <t>Con</t>
  </si>
  <si>
    <t>hr</t>
  </si>
  <si>
    <t>(J2000)</t>
  </si>
  <si>
    <t>Right Ascension</t>
  </si>
  <si>
    <t>Declination</t>
  </si>
  <si>
    <t>Jabbah (Nu Scorpii - Southern 
Double Double)</t>
  </si>
  <si>
    <t>Tau Canis Majoris Cluster (Northern 
Jewel Box)</t>
  </si>
  <si>
    <t>Reflection Nebula and Horsehead Nebula 
(B33)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</si>
</sst>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\-mmm"/>
  </numFmts>
  <fonts count="13" x14ac:knownFonts="1">
    <font>
      <sz val="12"/>
      <name val="Arial"/>
    </font>
    <font>
      <sz val="12"/>
      <name val="Arial"/>
    </font>
    <font>
      <sz val="12"/>
      <name val="Arial"/>
    </font>
    <font>
      <sz val="9"/>
      <name val="Arial"/>
    </font>
    <font>
      <b/>
      <sz val="12"/>
      <name val="Arial"/>
    </font>
    <font>
      <sz val="12"/>
      <name val="Arial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2"/>
      <name val="Arial"/>
      <family val="2"/>
    </font>
    <font>
      <u/>
      <sz val="12"/>
      <color theme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0" xfId="0" applyFont="1"/>
    <xf numFmtId="165" fontId="5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12" fillId="0" borderId="0" xfId="1"/>
    <xf numFmtId="0" fontId="11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6" xfId="0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iceinspace.com.au/63-638-0-0-1-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D658"/>
  <sheetViews>
    <sheetView tabSelected="1" zoomScale="87" zoomScaleNormal="87" workbookViewId="0">
      <pane xSplit="2" ySplit="3" topLeftCell="C615" activePane="bottomRight" state="frozen"/>
      <selection pane="topRight"/>
      <selection pane="bottomLeft"/>
      <selection pane="bottomRight" activeCell="D656" sqref="D656"/>
    </sheetView>
  </sheetViews>
  <sheetFormatPr defaultColWidth="9.77734375" defaultRowHeight="13" x14ac:dyDescent="0.65"/>
  <cols>
    <col min="1" max="1" width="5.77734375" style="44" customWidth="1"/>
    <col min="2" max="2" width="12.3671875" style="31" bestFit="1" customWidth="1"/>
    <col min="3" max="3" width="11.92578125" style="45" bestFit="1" customWidth="1"/>
    <col min="4" max="4" width="32.62890625" style="45" customWidth="1"/>
    <col min="5" max="5" width="12.77734375" style="38" hidden="1" customWidth="1"/>
    <col min="6" max="6" width="4.77734375" style="38" hidden="1" customWidth="1"/>
    <col min="7" max="7" width="6.92578125" style="38" bestFit="1" customWidth="1"/>
    <col min="8" max="8" width="4.2578125" style="38" bestFit="1" customWidth="1"/>
    <col min="9" max="9" width="7.8125" style="46" customWidth="1"/>
    <col min="10" max="10" width="3.8125" style="46" bestFit="1" customWidth="1"/>
    <col min="11" max="11" width="6.14453125" style="46" bestFit="1" customWidth="1"/>
    <col min="12" max="12" width="4.8125" style="46" bestFit="1" customWidth="1"/>
    <col min="13" max="13" width="6.14453125" style="38" bestFit="1" customWidth="1"/>
    <col min="14" max="14" width="11.03515625" style="38" customWidth="1"/>
    <col min="15" max="15" width="5.77734375" style="44" customWidth="1"/>
    <col min="16" max="16" width="12.77734375" style="31" customWidth="1"/>
    <col min="17" max="17" width="11.109375" style="38" bestFit="1" customWidth="1"/>
    <col min="18" max="19" width="4.77734375" style="38" customWidth="1"/>
    <col min="20" max="20" width="4.77734375" style="46" customWidth="1"/>
    <col min="21" max="24" width="4.77734375" style="38" customWidth="1"/>
    <col min="25" max="25" width="12.44140625" style="38" bestFit="1" customWidth="1"/>
    <col min="26" max="212" width="7.77734375" style="38" customWidth="1"/>
    <col min="213" max="16384" width="9.77734375" style="31"/>
  </cols>
  <sheetData>
    <row r="1" spans="1:212" ht="15" customHeight="1" x14ac:dyDescent="0.65">
      <c r="A1" s="18" t="s">
        <v>1577</v>
      </c>
      <c r="B1" s="17" t="s">
        <v>1578</v>
      </c>
      <c r="C1" s="19" t="s">
        <v>1579</v>
      </c>
      <c r="D1" s="17" t="s">
        <v>195</v>
      </c>
      <c r="E1" s="28"/>
      <c r="F1" s="28"/>
      <c r="G1" s="17" t="s">
        <v>318</v>
      </c>
      <c r="H1" s="17" t="s">
        <v>1590</v>
      </c>
      <c r="I1" s="17" t="s">
        <v>404</v>
      </c>
      <c r="J1" s="17" t="s">
        <v>406</v>
      </c>
      <c r="K1" s="17" t="s">
        <v>407</v>
      </c>
      <c r="L1" s="17" t="s">
        <v>409</v>
      </c>
      <c r="M1" s="17" t="s">
        <v>410</v>
      </c>
      <c r="N1" s="17" t="s">
        <v>1580</v>
      </c>
      <c r="O1" s="18" t="s">
        <v>1577</v>
      </c>
      <c r="P1" s="17" t="s">
        <v>1578</v>
      </c>
      <c r="Q1" s="17" t="s">
        <v>1580</v>
      </c>
      <c r="R1" s="25" t="s">
        <v>1593</v>
      </c>
      <c r="S1" s="26"/>
      <c r="T1" s="27"/>
      <c r="U1" s="25" t="s">
        <v>1594</v>
      </c>
      <c r="V1" s="26"/>
      <c r="W1" s="26"/>
      <c r="X1" s="27"/>
      <c r="Y1" s="29" t="s">
        <v>1581</v>
      </c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  <c r="DA1" s="30"/>
      <c r="DB1" s="30"/>
      <c r="DC1" s="30"/>
      <c r="DD1" s="30"/>
      <c r="DE1" s="30"/>
      <c r="DF1" s="30"/>
      <c r="DG1" s="30"/>
      <c r="DH1" s="30"/>
      <c r="DI1" s="30"/>
      <c r="DJ1" s="30"/>
      <c r="DK1" s="30"/>
      <c r="DL1" s="30"/>
      <c r="DM1" s="30"/>
      <c r="DN1" s="30"/>
      <c r="DO1" s="30"/>
      <c r="DP1" s="30"/>
      <c r="DQ1" s="30"/>
      <c r="DR1" s="30"/>
      <c r="DS1" s="30"/>
      <c r="DT1" s="30"/>
      <c r="DU1" s="30"/>
      <c r="DV1" s="30"/>
      <c r="DW1" s="30"/>
      <c r="DX1" s="30"/>
      <c r="DY1" s="30"/>
      <c r="DZ1" s="30"/>
      <c r="EA1" s="30"/>
      <c r="EB1" s="30"/>
      <c r="EC1" s="30"/>
      <c r="ED1" s="30"/>
      <c r="EE1" s="30"/>
      <c r="EF1" s="30"/>
      <c r="EG1" s="30"/>
      <c r="EH1" s="30"/>
      <c r="EI1" s="30"/>
      <c r="EJ1" s="30"/>
      <c r="EK1" s="30"/>
      <c r="EL1" s="30"/>
      <c r="EM1" s="30"/>
      <c r="EN1" s="30"/>
      <c r="EO1" s="30"/>
      <c r="EP1" s="30"/>
      <c r="EQ1" s="30"/>
      <c r="ER1" s="30"/>
      <c r="ES1" s="30"/>
      <c r="ET1" s="30"/>
      <c r="EU1" s="30"/>
      <c r="EV1" s="30"/>
      <c r="EW1" s="30"/>
      <c r="EX1" s="30"/>
      <c r="EY1" s="30"/>
      <c r="EZ1" s="30"/>
      <c r="FA1" s="30"/>
      <c r="FB1" s="30"/>
      <c r="FC1" s="30"/>
      <c r="FD1" s="30"/>
      <c r="FE1" s="30"/>
      <c r="FF1" s="30"/>
      <c r="FG1" s="30"/>
      <c r="FH1" s="30"/>
      <c r="FI1" s="30"/>
      <c r="FJ1" s="30"/>
      <c r="FK1" s="30"/>
      <c r="FL1" s="30"/>
      <c r="FM1" s="30"/>
      <c r="FN1" s="30"/>
      <c r="FO1" s="30"/>
      <c r="FP1" s="30"/>
      <c r="FQ1" s="30"/>
      <c r="FR1" s="30"/>
      <c r="FS1" s="30"/>
      <c r="FT1" s="30"/>
      <c r="FU1" s="30"/>
      <c r="FV1" s="30"/>
      <c r="FW1" s="30"/>
      <c r="FX1" s="30"/>
      <c r="FY1" s="30"/>
      <c r="FZ1" s="30"/>
      <c r="GA1" s="30"/>
      <c r="GB1" s="30"/>
      <c r="GC1" s="30"/>
      <c r="GD1" s="30"/>
      <c r="GE1" s="30"/>
      <c r="GF1" s="30"/>
      <c r="GG1" s="30"/>
      <c r="GH1" s="30"/>
      <c r="GI1" s="30"/>
      <c r="GJ1" s="30"/>
      <c r="GK1" s="30"/>
      <c r="GL1" s="30"/>
      <c r="GM1" s="30"/>
      <c r="GN1" s="30"/>
      <c r="GO1" s="30"/>
      <c r="GP1" s="30"/>
      <c r="GQ1" s="30"/>
      <c r="GR1" s="30"/>
      <c r="GS1" s="30"/>
      <c r="GT1" s="30"/>
      <c r="GU1" s="30"/>
      <c r="GV1" s="30"/>
      <c r="GW1" s="30"/>
      <c r="GX1" s="30"/>
      <c r="GY1" s="30"/>
      <c r="GZ1" s="30"/>
      <c r="HA1" s="30"/>
      <c r="HB1" s="30"/>
      <c r="HC1" s="30"/>
      <c r="HD1" s="30"/>
    </row>
    <row r="2" spans="1:212" ht="15" customHeight="1" x14ac:dyDescent="0.65">
      <c r="A2" s="18"/>
      <c r="B2" s="18"/>
      <c r="C2" s="20"/>
      <c r="D2" s="18"/>
      <c r="E2" s="32" t="s">
        <v>269</v>
      </c>
      <c r="F2" s="32" t="s">
        <v>317</v>
      </c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22" t="s">
        <v>1592</v>
      </c>
      <c r="S2" s="23"/>
      <c r="T2" s="23"/>
      <c r="U2" s="23"/>
      <c r="V2" s="23"/>
      <c r="W2" s="23"/>
      <c r="X2" s="24"/>
      <c r="Y2" s="33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4"/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4"/>
      <c r="DF2" s="34"/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4"/>
      <c r="DR2" s="34"/>
      <c r="DS2" s="34"/>
      <c r="DT2" s="34"/>
      <c r="DU2" s="34"/>
      <c r="DV2" s="34"/>
      <c r="DW2" s="34"/>
      <c r="DX2" s="34"/>
      <c r="DY2" s="34"/>
      <c r="DZ2" s="34"/>
      <c r="EA2" s="34"/>
      <c r="EB2" s="34"/>
      <c r="EC2" s="34"/>
      <c r="ED2" s="34"/>
      <c r="EE2" s="34"/>
      <c r="EF2" s="34"/>
      <c r="EG2" s="34"/>
      <c r="EH2" s="34"/>
      <c r="EI2" s="34"/>
      <c r="EJ2" s="34"/>
      <c r="EK2" s="34"/>
      <c r="EL2" s="34"/>
      <c r="EM2" s="34"/>
      <c r="EN2" s="34"/>
      <c r="EO2" s="34"/>
      <c r="EP2" s="34"/>
      <c r="EQ2" s="34"/>
      <c r="ER2" s="34"/>
      <c r="ES2" s="34"/>
      <c r="ET2" s="34"/>
      <c r="EU2" s="34"/>
      <c r="EV2" s="34"/>
      <c r="EW2" s="34"/>
      <c r="EX2" s="34"/>
      <c r="EY2" s="34"/>
      <c r="EZ2" s="34"/>
      <c r="FA2" s="34"/>
      <c r="FB2" s="34"/>
      <c r="FC2" s="34"/>
      <c r="FD2" s="34"/>
      <c r="FE2" s="34"/>
      <c r="FF2" s="34"/>
      <c r="FG2" s="34"/>
      <c r="FH2" s="34"/>
      <c r="FI2" s="34"/>
      <c r="FJ2" s="34"/>
      <c r="FK2" s="34"/>
      <c r="FL2" s="34"/>
      <c r="FM2" s="34"/>
      <c r="FN2" s="34"/>
      <c r="FO2" s="34"/>
      <c r="FP2" s="34"/>
      <c r="FQ2" s="34"/>
      <c r="FR2" s="34"/>
      <c r="FS2" s="34"/>
      <c r="FT2" s="34"/>
      <c r="FU2" s="34"/>
      <c r="FV2" s="34"/>
      <c r="FW2" s="34"/>
      <c r="FX2" s="34"/>
      <c r="FY2" s="34"/>
      <c r="FZ2" s="34"/>
      <c r="GA2" s="34"/>
      <c r="GB2" s="34"/>
      <c r="GC2" s="34"/>
      <c r="GD2" s="34"/>
      <c r="GE2" s="34"/>
      <c r="GF2" s="34"/>
      <c r="GG2" s="34"/>
      <c r="GH2" s="34"/>
      <c r="GI2" s="34"/>
      <c r="GJ2" s="34"/>
      <c r="GK2" s="34"/>
      <c r="GL2" s="34"/>
      <c r="GM2" s="34"/>
      <c r="GN2" s="34"/>
      <c r="GO2" s="34"/>
      <c r="GP2" s="34"/>
      <c r="GQ2" s="34"/>
      <c r="GR2" s="34"/>
      <c r="GS2" s="34"/>
      <c r="GT2" s="34"/>
      <c r="GU2" s="34"/>
      <c r="GV2" s="34"/>
      <c r="GW2" s="34"/>
      <c r="GX2" s="34"/>
      <c r="GY2" s="34"/>
      <c r="GZ2" s="34"/>
      <c r="HA2" s="34"/>
      <c r="HB2" s="34"/>
      <c r="HC2" s="34"/>
      <c r="HD2" s="34"/>
    </row>
    <row r="3" spans="1:212" ht="15" customHeight="1" x14ac:dyDescent="0.65">
      <c r="A3" s="18"/>
      <c r="B3" s="18"/>
      <c r="C3" s="21"/>
      <c r="D3" s="18"/>
      <c r="E3" s="32"/>
      <c r="F3" s="32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5" t="s">
        <v>1591</v>
      </c>
      <c r="S3" s="15" t="s">
        <v>469</v>
      </c>
      <c r="T3" s="15" t="s">
        <v>470</v>
      </c>
      <c r="U3" s="15" t="s">
        <v>471</v>
      </c>
      <c r="V3" s="15" t="s">
        <v>474</v>
      </c>
      <c r="W3" s="15" t="s">
        <v>475</v>
      </c>
      <c r="X3" s="15" t="s">
        <v>476</v>
      </c>
      <c r="Y3" s="33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  <c r="CK3" s="34"/>
      <c r="CL3" s="34"/>
      <c r="CM3" s="34"/>
      <c r="CN3" s="34"/>
      <c r="CO3" s="34"/>
      <c r="CP3" s="34"/>
      <c r="CQ3" s="34"/>
      <c r="CR3" s="34"/>
      <c r="CS3" s="34"/>
      <c r="CT3" s="34"/>
      <c r="CU3" s="34"/>
      <c r="CV3" s="34"/>
      <c r="CW3" s="34"/>
      <c r="CX3" s="34"/>
      <c r="CY3" s="34"/>
      <c r="CZ3" s="34"/>
      <c r="DA3" s="34"/>
      <c r="DB3" s="34"/>
      <c r="DC3" s="34"/>
      <c r="DD3" s="34"/>
      <c r="DE3" s="34"/>
      <c r="DF3" s="34"/>
      <c r="DG3" s="34"/>
      <c r="DH3" s="34"/>
      <c r="DI3" s="34"/>
      <c r="DJ3" s="34"/>
      <c r="DK3" s="34"/>
      <c r="DL3" s="34"/>
      <c r="DM3" s="34"/>
      <c r="DN3" s="34"/>
      <c r="DO3" s="34"/>
      <c r="DP3" s="34"/>
      <c r="DQ3" s="34"/>
      <c r="DR3" s="34"/>
      <c r="DS3" s="34"/>
      <c r="DT3" s="34"/>
      <c r="DU3" s="34"/>
      <c r="DV3" s="34"/>
      <c r="DW3" s="34"/>
      <c r="DX3" s="34"/>
      <c r="DY3" s="34"/>
      <c r="DZ3" s="34"/>
      <c r="EA3" s="34"/>
      <c r="EB3" s="34"/>
      <c r="EC3" s="34"/>
      <c r="ED3" s="34"/>
      <c r="EE3" s="34"/>
      <c r="EF3" s="34"/>
      <c r="EG3" s="34"/>
      <c r="EH3" s="34"/>
      <c r="EI3" s="34"/>
      <c r="EJ3" s="34"/>
      <c r="EK3" s="34"/>
      <c r="EL3" s="34"/>
      <c r="EM3" s="34"/>
      <c r="EN3" s="34"/>
      <c r="EO3" s="34"/>
      <c r="EP3" s="34"/>
      <c r="EQ3" s="34"/>
      <c r="ER3" s="34"/>
      <c r="ES3" s="34"/>
      <c r="ET3" s="34"/>
      <c r="EU3" s="34"/>
      <c r="EV3" s="34"/>
      <c r="EW3" s="34"/>
      <c r="EX3" s="34"/>
      <c r="EY3" s="34"/>
      <c r="EZ3" s="34"/>
      <c r="FA3" s="34"/>
      <c r="FB3" s="34"/>
      <c r="FC3" s="34"/>
      <c r="FD3" s="34"/>
      <c r="FE3" s="34"/>
      <c r="FF3" s="34"/>
      <c r="FG3" s="34"/>
      <c r="FH3" s="34"/>
      <c r="FI3" s="34"/>
      <c r="FJ3" s="34"/>
      <c r="FK3" s="34"/>
      <c r="FL3" s="34"/>
      <c r="FM3" s="34"/>
      <c r="FN3" s="34"/>
      <c r="FO3" s="34"/>
      <c r="FP3" s="34"/>
      <c r="FQ3" s="34"/>
      <c r="FR3" s="34"/>
      <c r="FS3" s="34"/>
      <c r="FT3" s="34"/>
      <c r="FU3" s="34"/>
      <c r="FV3" s="34"/>
      <c r="FW3" s="34"/>
      <c r="FX3" s="34"/>
      <c r="FY3" s="34"/>
      <c r="FZ3" s="34"/>
      <c r="GA3" s="34"/>
      <c r="GB3" s="34"/>
      <c r="GC3" s="34"/>
      <c r="GD3" s="34"/>
      <c r="GE3" s="34"/>
      <c r="GF3" s="34"/>
      <c r="GG3" s="34"/>
      <c r="GH3" s="34"/>
      <c r="GI3" s="34"/>
      <c r="GJ3" s="34"/>
      <c r="GK3" s="34"/>
      <c r="GL3" s="34"/>
      <c r="GM3" s="34"/>
      <c r="GN3" s="34"/>
      <c r="GO3" s="34"/>
      <c r="GP3" s="34"/>
      <c r="GQ3" s="34"/>
      <c r="GR3" s="34"/>
      <c r="GS3" s="34"/>
      <c r="GT3" s="34"/>
      <c r="GU3" s="34"/>
      <c r="GV3" s="34"/>
      <c r="GW3" s="34"/>
      <c r="GX3" s="34"/>
      <c r="GY3" s="34"/>
      <c r="GZ3" s="34"/>
      <c r="HA3" s="34"/>
      <c r="HB3" s="34"/>
      <c r="HC3" s="34"/>
      <c r="HD3" s="34"/>
    </row>
    <row r="4" spans="1:212" x14ac:dyDescent="0.65">
      <c r="A4" s="16">
        <v>1</v>
      </c>
      <c r="B4" s="35" t="s">
        <v>1173</v>
      </c>
      <c r="C4" s="35"/>
      <c r="D4" s="35" t="s">
        <v>724</v>
      </c>
      <c r="E4" s="36"/>
      <c r="F4" s="36"/>
      <c r="G4" s="36" t="s">
        <v>319</v>
      </c>
      <c r="H4" s="36" t="s">
        <v>399</v>
      </c>
      <c r="I4" s="37">
        <v>11</v>
      </c>
      <c r="J4" s="37">
        <v>13.6</v>
      </c>
      <c r="K4" s="37">
        <v>5.5</v>
      </c>
      <c r="L4" s="37">
        <v>2.2999999999999998</v>
      </c>
      <c r="M4" s="36">
        <v>135</v>
      </c>
      <c r="N4" s="36" t="s">
        <v>1412</v>
      </c>
      <c r="O4" s="16">
        <v>1</v>
      </c>
      <c r="P4" s="35" t="s">
        <v>1173</v>
      </c>
      <c r="Q4" s="36" t="s">
        <v>1412</v>
      </c>
      <c r="R4" s="36">
        <v>0</v>
      </c>
      <c r="S4" s="36">
        <v>3</v>
      </c>
      <c r="T4" s="37">
        <v>14.8</v>
      </c>
      <c r="U4" s="36" t="s">
        <v>473</v>
      </c>
      <c r="V4" s="36">
        <v>16</v>
      </c>
      <c r="W4" s="36">
        <v>8</v>
      </c>
      <c r="X4" s="36">
        <v>43</v>
      </c>
      <c r="Y4" s="36" t="s">
        <v>1570</v>
      </c>
    </row>
    <row r="5" spans="1:212" x14ac:dyDescent="0.65">
      <c r="A5" s="16">
        <v>2</v>
      </c>
      <c r="B5" s="35" t="s">
        <v>738</v>
      </c>
      <c r="C5" s="35" t="s">
        <v>23</v>
      </c>
      <c r="D5" s="35" t="s">
        <v>728</v>
      </c>
      <c r="E5" s="36" t="s">
        <v>270</v>
      </c>
      <c r="F5" s="36">
        <v>1826</v>
      </c>
      <c r="G5" s="36" t="s">
        <v>319</v>
      </c>
      <c r="H5" s="36" t="s">
        <v>330</v>
      </c>
      <c r="I5" s="37">
        <v>7.8</v>
      </c>
      <c r="J5" s="37">
        <v>13.3</v>
      </c>
      <c r="K5" s="37">
        <v>31.2</v>
      </c>
      <c r="L5" s="37">
        <v>5.9</v>
      </c>
      <c r="M5" s="36">
        <v>108</v>
      </c>
      <c r="N5" s="36" t="s">
        <v>411</v>
      </c>
      <c r="O5" s="16">
        <v>2</v>
      </c>
      <c r="P5" s="35" t="s">
        <v>738</v>
      </c>
      <c r="Q5" s="36" t="s">
        <v>411</v>
      </c>
      <c r="R5" s="36">
        <v>0</v>
      </c>
      <c r="S5" s="36">
        <v>15</v>
      </c>
      <c r="T5" s="37">
        <v>8</v>
      </c>
      <c r="U5" s="36" t="s">
        <v>472</v>
      </c>
      <c r="V5" s="36">
        <v>39</v>
      </c>
      <c r="W5" s="36">
        <v>13</v>
      </c>
      <c r="X5" s="36">
        <v>10</v>
      </c>
      <c r="Y5" s="36" t="s">
        <v>1570</v>
      </c>
    </row>
    <row r="6" spans="1:212" x14ac:dyDescent="0.65">
      <c r="A6" s="16">
        <v>3</v>
      </c>
      <c r="B6" s="35" t="s">
        <v>1546</v>
      </c>
      <c r="C6" s="35"/>
      <c r="D6" s="35"/>
      <c r="E6" s="36"/>
      <c r="F6" s="36"/>
      <c r="G6" s="36" t="s">
        <v>1547</v>
      </c>
      <c r="H6" s="36" t="s">
        <v>331</v>
      </c>
      <c r="I6" s="37">
        <v>12.5</v>
      </c>
      <c r="J6" s="37"/>
      <c r="K6" s="37">
        <v>1.5</v>
      </c>
      <c r="L6" s="37"/>
      <c r="M6" s="36"/>
      <c r="N6" s="36"/>
      <c r="O6" s="16">
        <v>3</v>
      </c>
      <c r="P6" s="35" t="s">
        <v>1546</v>
      </c>
      <c r="Q6" s="36"/>
      <c r="R6" s="36">
        <v>0</v>
      </c>
      <c r="S6" s="36">
        <v>23</v>
      </c>
      <c r="T6" s="37">
        <v>18</v>
      </c>
      <c r="U6" s="36" t="s">
        <v>472</v>
      </c>
      <c r="V6" s="36">
        <v>73</v>
      </c>
      <c r="W6" s="36">
        <v>21</v>
      </c>
      <c r="X6" s="36">
        <v>0</v>
      </c>
      <c r="Y6" s="36" t="s">
        <v>1570</v>
      </c>
    </row>
    <row r="7" spans="1:212" x14ac:dyDescent="0.65">
      <c r="A7" s="16">
        <v>4</v>
      </c>
      <c r="B7" s="35" t="s">
        <v>739</v>
      </c>
      <c r="C7" s="35" t="s">
        <v>24</v>
      </c>
      <c r="D7" s="35" t="s">
        <v>196</v>
      </c>
      <c r="E7" s="36" t="s">
        <v>271</v>
      </c>
      <c r="F7" s="36">
        <v>1751</v>
      </c>
      <c r="G7" s="36" t="s">
        <v>320</v>
      </c>
      <c r="H7" s="36" t="s">
        <v>331</v>
      </c>
      <c r="I7" s="37">
        <v>4</v>
      </c>
      <c r="J7" s="37"/>
      <c r="K7" s="37">
        <v>50</v>
      </c>
      <c r="L7" s="37"/>
      <c r="M7" s="36"/>
      <c r="N7" s="36" t="s">
        <v>412</v>
      </c>
      <c r="O7" s="16">
        <v>4</v>
      </c>
      <c r="P7" s="35" t="s">
        <v>739</v>
      </c>
      <c r="Q7" s="36" t="s">
        <v>412</v>
      </c>
      <c r="R7" s="36">
        <v>0</v>
      </c>
      <c r="S7" s="36">
        <v>24</v>
      </c>
      <c r="T7" s="37">
        <v>5.2</v>
      </c>
      <c r="U7" s="36" t="s">
        <v>472</v>
      </c>
      <c r="V7" s="36">
        <v>72</v>
      </c>
      <c r="W7" s="36">
        <v>4</v>
      </c>
      <c r="X7" s="36">
        <v>49</v>
      </c>
      <c r="Y7" s="36" t="s">
        <v>1570</v>
      </c>
    </row>
    <row r="8" spans="1:212" x14ac:dyDescent="0.65">
      <c r="A8" s="16">
        <v>5</v>
      </c>
      <c r="B8" s="35" t="s">
        <v>740</v>
      </c>
      <c r="C8" s="35"/>
      <c r="D8" s="35"/>
      <c r="E8" s="36" t="s">
        <v>270</v>
      </c>
      <c r="F8" s="36">
        <v>1826</v>
      </c>
      <c r="G8" s="36" t="s">
        <v>319</v>
      </c>
      <c r="H8" s="36" t="s">
        <v>332</v>
      </c>
      <c r="I8" s="37">
        <v>10.3</v>
      </c>
      <c r="J8" s="37">
        <v>13.4</v>
      </c>
      <c r="K8" s="37">
        <v>8.5</v>
      </c>
      <c r="L8" s="37">
        <v>2</v>
      </c>
      <c r="M8" s="36"/>
      <c r="N8" s="39" t="s">
        <v>413</v>
      </c>
      <c r="O8" s="16">
        <v>5</v>
      </c>
      <c r="P8" s="35" t="s">
        <v>740</v>
      </c>
      <c r="Q8" s="39" t="s">
        <v>413</v>
      </c>
      <c r="R8" s="36">
        <v>0</v>
      </c>
      <c r="S8" s="36">
        <v>30</v>
      </c>
      <c r="T8" s="37">
        <v>21</v>
      </c>
      <c r="U8" s="36" t="s">
        <v>472</v>
      </c>
      <c r="V8" s="36">
        <v>33</v>
      </c>
      <c r="W8" s="36">
        <v>14</v>
      </c>
      <c r="X8" s="36">
        <v>50</v>
      </c>
      <c r="Y8" s="36" t="s">
        <v>1570</v>
      </c>
    </row>
    <row r="9" spans="1:212" x14ac:dyDescent="0.65">
      <c r="A9" s="16">
        <v>6</v>
      </c>
      <c r="B9" s="35" t="s">
        <v>1515</v>
      </c>
      <c r="C9" s="35" t="s">
        <v>1279</v>
      </c>
      <c r="D9" s="35" t="s">
        <v>197</v>
      </c>
      <c r="E9" s="36"/>
      <c r="F9" s="36"/>
      <c r="G9" s="36" t="s">
        <v>321</v>
      </c>
      <c r="H9" s="36" t="s">
        <v>331</v>
      </c>
      <c r="I9" s="37">
        <v>4.4000000000000004</v>
      </c>
      <c r="J9" s="37"/>
      <c r="K9" s="37" t="s">
        <v>1516</v>
      </c>
      <c r="L9" s="37"/>
      <c r="M9" s="36">
        <v>153</v>
      </c>
      <c r="N9" s="36"/>
      <c r="O9" s="16">
        <v>6</v>
      </c>
      <c r="P9" s="35" t="s">
        <v>1515</v>
      </c>
      <c r="Q9" s="36"/>
      <c r="R9" s="36">
        <v>0</v>
      </c>
      <c r="S9" s="36">
        <v>31</v>
      </c>
      <c r="T9" s="37">
        <v>32.799999999999997</v>
      </c>
      <c r="U9" s="36" t="s">
        <v>472</v>
      </c>
      <c r="V9" s="36">
        <v>62</v>
      </c>
      <c r="W9" s="36">
        <v>57</v>
      </c>
      <c r="X9" s="36">
        <v>30</v>
      </c>
      <c r="Y9" s="36" t="s">
        <v>1570</v>
      </c>
    </row>
    <row r="10" spans="1:212" x14ac:dyDescent="0.65">
      <c r="A10" s="16">
        <v>7</v>
      </c>
      <c r="B10" s="35" t="s">
        <v>741</v>
      </c>
      <c r="C10" s="35"/>
      <c r="D10" s="35"/>
      <c r="E10" s="36"/>
      <c r="F10" s="36"/>
      <c r="G10" s="36" t="s">
        <v>319</v>
      </c>
      <c r="H10" s="36" t="s">
        <v>334</v>
      </c>
      <c r="I10" s="37">
        <v>10.4</v>
      </c>
      <c r="J10" s="37">
        <v>12.9</v>
      </c>
      <c r="K10" s="37">
        <v>4.2</v>
      </c>
      <c r="L10" s="37">
        <v>2.7</v>
      </c>
      <c r="M10" s="36">
        <v>30</v>
      </c>
      <c r="N10" s="39" t="s">
        <v>710</v>
      </c>
      <c r="O10" s="16">
        <v>7</v>
      </c>
      <c r="P10" s="35" t="s">
        <v>741</v>
      </c>
      <c r="Q10" s="39" t="s">
        <v>710</v>
      </c>
      <c r="R10" s="36">
        <v>0</v>
      </c>
      <c r="S10" s="36">
        <v>34</v>
      </c>
      <c r="T10" s="37">
        <v>46.7</v>
      </c>
      <c r="U10" s="36" t="s">
        <v>472</v>
      </c>
      <c r="V10" s="36">
        <v>8</v>
      </c>
      <c r="W10" s="36">
        <v>23</v>
      </c>
      <c r="X10" s="36">
        <v>48</v>
      </c>
      <c r="Y10" s="36" t="s">
        <v>1570</v>
      </c>
    </row>
    <row r="11" spans="1:212" x14ac:dyDescent="0.65">
      <c r="A11" s="16">
        <v>8</v>
      </c>
      <c r="B11" s="35" t="s">
        <v>1426</v>
      </c>
      <c r="C11" s="35"/>
      <c r="D11" s="35" t="s">
        <v>624</v>
      </c>
      <c r="E11" s="36"/>
      <c r="F11" s="36"/>
      <c r="G11" s="36" t="s">
        <v>319</v>
      </c>
      <c r="H11" s="36" t="s">
        <v>403</v>
      </c>
      <c r="I11" s="37">
        <v>13.5</v>
      </c>
      <c r="J11" s="37">
        <v>14.9</v>
      </c>
      <c r="K11" s="37">
        <v>1.1000000000000001</v>
      </c>
      <c r="L11" s="37">
        <v>0.9</v>
      </c>
      <c r="M11" s="36">
        <v>128</v>
      </c>
      <c r="N11" s="39" t="s">
        <v>664</v>
      </c>
      <c r="O11" s="16">
        <v>8</v>
      </c>
      <c r="P11" s="35" t="s">
        <v>1426</v>
      </c>
      <c r="Q11" s="39" t="s">
        <v>664</v>
      </c>
      <c r="R11" s="36">
        <v>0</v>
      </c>
      <c r="S11" s="36">
        <v>37</v>
      </c>
      <c r="T11" s="37">
        <v>41.7</v>
      </c>
      <c r="U11" s="36" t="s">
        <v>472</v>
      </c>
      <c r="V11" s="36">
        <v>33</v>
      </c>
      <c r="W11" s="36">
        <v>43</v>
      </c>
      <c r="X11" s="36">
        <v>1</v>
      </c>
      <c r="Y11" s="36" t="s">
        <v>1570</v>
      </c>
    </row>
    <row r="12" spans="1:212" x14ac:dyDescent="0.65">
      <c r="A12" s="16">
        <v>9</v>
      </c>
      <c r="B12" s="35" t="s">
        <v>25</v>
      </c>
      <c r="C12" s="35" t="s">
        <v>742</v>
      </c>
      <c r="D12" s="35" t="s">
        <v>1306</v>
      </c>
      <c r="E12" s="36" t="s">
        <v>272</v>
      </c>
      <c r="F12" s="36">
        <v>1773</v>
      </c>
      <c r="G12" s="36" t="s">
        <v>319</v>
      </c>
      <c r="H12" s="36" t="s">
        <v>333</v>
      </c>
      <c r="I12" s="37">
        <v>8.1999999999999993</v>
      </c>
      <c r="J12" s="37">
        <v>14.1</v>
      </c>
      <c r="K12" s="37">
        <v>21.9</v>
      </c>
      <c r="L12" s="37">
        <v>11</v>
      </c>
      <c r="M12" s="36">
        <v>170</v>
      </c>
      <c r="N12" s="36" t="s">
        <v>1377</v>
      </c>
      <c r="O12" s="16">
        <v>9</v>
      </c>
      <c r="P12" s="35" t="s">
        <v>25</v>
      </c>
      <c r="Q12" s="36" t="s">
        <v>1377</v>
      </c>
      <c r="R12" s="36">
        <v>0</v>
      </c>
      <c r="S12" s="36">
        <v>40</v>
      </c>
      <c r="T12" s="37">
        <v>21.9</v>
      </c>
      <c r="U12" s="36" t="s">
        <v>473</v>
      </c>
      <c r="V12" s="36">
        <v>41</v>
      </c>
      <c r="W12" s="36">
        <v>41</v>
      </c>
      <c r="X12" s="36">
        <v>26</v>
      </c>
      <c r="Y12" s="36" t="s">
        <v>1570</v>
      </c>
    </row>
    <row r="13" spans="1:212" x14ac:dyDescent="0.65">
      <c r="A13" s="16">
        <v>10</v>
      </c>
      <c r="B13" s="35" t="s">
        <v>27</v>
      </c>
      <c r="C13" s="35" t="s">
        <v>744</v>
      </c>
      <c r="D13" s="35" t="s">
        <v>1294</v>
      </c>
      <c r="E13" s="36" t="s">
        <v>274</v>
      </c>
      <c r="F13" s="36">
        <v>905</v>
      </c>
      <c r="G13" s="36" t="s">
        <v>319</v>
      </c>
      <c r="H13" s="36" t="s">
        <v>333</v>
      </c>
      <c r="I13" s="37">
        <v>3.6</v>
      </c>
      <c r="J13" s="37">
        <v>13.6</v>
      </c>
      <c r="K13" s="37">
        <v>190.5</v>
      </c>
      <c r="L13" s="37">
        <v>61.7</v>
      </c>
      <c r="M13" s="36">
        <v>35</v>
      </c>
      <c r="N13" s="36" t="s">
        <v>1360</v>
      </c>
      <c r="O13" s="16">
        <v>10</v>
      </c>
      <c r="P13" s="35" t="s">
        <v>27</v>
      </c>
      <c r="Q13" s="36" t="s">
        <v>1360</v>
      </c>
      <c r="R13" s="36">
        <v>0</v>
      </c>
      <c r="S13" s="36">
        <v>42</v>
      </c>
      <c r="T13" s="37">
        <v>44.3</v>
      </c>
      <c r="U13" s="36" t="s">
        <v>473</v>
      </c>
      <c r="V13" s="36">
        <v>41</v>
      </c>
      <c r="W13" s="36">
        <v>16</v>
      </c>
      <c r="X13" s="36">
        <v>6</v>
      </c>
      <c r="Y13" s="36" t="s">
        <v>1570</v>
      </c>
    </row>
    <row r="14" spans="1:212" x14ac:dyDescent="0.65">
      <c r="A14" s="16">
        <v>11</v>
      </c>
      <c r="B14" s="35" t="s">
        <v>26</v>
      </c>
      <c r="C14" s="35" t="s">
        <v>743</v>
      </c>
      <c r="D14" s="35" t="s">
        <v>1306</v>
      </c>
      <c r="E14" s="36" t="s">
        <v>273</v>
      </c>
      <c r="F14" s="36">
        <v>1749</v>
      </c>
      <c r="G14" s="36" t="s">
        <v>319</v>
      </c>
      <c r="H14" s="36" t="s">
        <v>333</v>
      </c>
      <c r="I14" s="37">
        <v>8.3000000000000007</v>
      </c>
      <c r="J14" s="37">
        <v>12.6</v>
      </c>
      <c r="K14" s="37">
        <v>8.6999999999999993</v>
      </c>
      <c r="L14" s="37">
        <v>6.5</v>
      </c>
      <c r="M14" s="36">
        <v>170</v>
      </c>
      <c r="N14" s="36" t="s">
        <v>1361</v>
      </c>
      <c r="O14" s="16">
        <v>11</v>
      </c>
      <c r="P14" s="35" t="s">
        <v>26</v>
      </c>
      <c r="Q14" s="36" t="s">
        <v>1361</v>
      </c>
      <c r="R14" s="36">
        <v>0</v>
      </c>
      <c r="S14" s="36">
        <v>42</v>
      </c>
      <c r="T14" s="37">
        <v>41.8</v>
      </c>
      <c r="U14" s="36" t="s">
        <v>473</v>
      </c>
      <c r="V14" s="36">
        <v>40</v>
      </c>
      <c r="W14" s="36">
        <v>51</v>
      </c>
      <c r="X14" s="36">
        <v>52</v>
      </c>
      <c r="Y14" s="36" t="s">
        <v>1570</v>
      </c>
    </row>
    <row r="15" spans="1:212" x14ac:dyDescent="0.65">
      <c r="A15" s="16">
        <v>12</v>
      </c>
      <c r="B15" s="35" t="s">
        <v>745</v>
      </c>
      <c r="C15" s="35"/>
      <c r="D15" s="35" t="s">
        <v>726</v>
      </c>
      <c r="E15" s="36" t="s">
        <v>275</v>
      </c>
      <c r="F15" s="36">
        <v>1785</v>
      </c>
      <c r="G15" s="36" t="s">
        <v>322</v>
      </c>
      <c r="H15" s="36" t="s">
        <v>334</v>
      </c>
      <c r="I15" s="37">
        <v>10.9</v>
      </c>
      <c r="J15" s="37"/>
      <c r="K15" s="37">
        <v>4.08</v>
      </c>
      <c r="L15" s="37"/>
      <c r="M15" s="36"/>
      <c r="N15" s="36" t="s">
        <v>322</v>
      </c>
      <c r="O15" s="16">
        <v>12</v>
      </c>
      <c r="P15" s="35" t="s">
        <v>745</v>
      </c>
      <c r="Q15" s="36" t="s">
        <v>322</v>
      </c>
      <c r="R15" s="36">
        <v>0</v>
      </c>
      <c r="S15" s="36">
        <v>47</v>
      </c>
      <c r="T15" s="37">
        <v>3.3</v>
      </c>
      <c r="U15" s="36" t="s">
        <v>472</v>
      </c>
      <c r="V15" s="36">
        <v>11</v>
      </c>
      <c r="W15" s="36">
        <v>52</v>
      </c>
      <c r="X15" s="36">
        <v>17</v>
      </c>
      <c r="Y15" s="36" t="s">
        <v>1570</v>
      </c>
    </row>
    <row r="16" spans="1:212" x14ac:dyDescent="0.65">
      <c r="A16" s="16">
        <v>13</v>
      </c>
      <c r="B16" s="35" t="s">
        <v>746</v>
      </c>
      <c r="C16" s="35"/>
      <c r="D16" s="35" t="s">
        <v>198</v>
      </c>
      <c r="E16" s="36" t="s">
        <v>275</v>
      </c>
      <c r="F16" s="36">
        <v>1784</v>
      </c>
      <c r="G16" s="36" t="s">
        <v>319</v>
      </c>
      <c r="H16" s="36" t="s">
        <v>334</v>
      </c>
      <c r="I16" s="37">
        <v>8.9</v>
      </c>
      <c r="J16" s="37">
        <v>13.8</v>
      </c>
      <c r="K16" s="37">
        <v>19.2</v>
      </c>
      <c r="L16" s="37">
        <v>5.5</v>
      </c>
      <c r="M16" s="36">
        <v>172</v>
      </c>
      <c r="N16" s="36" t="s">
        <v>417</v>
      </c>
      <c r="O16" s="16">
        <v>13</v>
      </c>
      <c r="P16" s="35" t="s">
        <v>746</v>
      </c>
      <c r="Q16" s="36" t="s">
        <v>417</v>
      </c>
      <c r="R16" s="36">
        <v>0</v>
      </c>
      <c r="S16" s="36">
        <v>47</v>
      </c>
      <c r="T16" s="37">
        <v>8.3000000000000007</v>
      </c>
      <c r="U16" s="36" t="s">
        <v>472</v>
      </c>
      <c r="V16" s="36">
        <v>20</v>
      </c>
      <c r="W16" s="36">
        <v>45</v>
      </c>
      <c r="X16" s="36">
        <v>36</v>
      </c>
      <c r="Y16" s="36" t="s">
        <v>1570</v>
      </c>
    </row>
    <row r="17" spans="1:25" x14ac:dyDescent="0.65">
      <c r="A17" s="16">
        <v>14</v>
      </c>
      <c r="B17" s="35" t="s">
        <v>747</v>
      </c>
      <c r="C17" s="35"/>
      <c r="D17" s="35" t="s">
        <v>199</v>
      </c>
      <c r="E17" s="36" t="s">
        <v>276</v>
      </c>
      <c r="F17" s="36">
        <v>1783</v>
      </c>
      <c r="G17" s="36" t="s">
        <v>319</v>
      </c>
      <c r="H17" s="36" t="s">
        <v>330</v>
      </c>
      <c r="I17" s="37">
        <v>7.3</v>
      </c>
      <c r="J17" s="37">
        <v>12.9</v>
      </c>
      <c r="K17" s="37">
        <v>29</v>
      </c>
      <c r="L17" s="37">
        <v>6.8</v>
      </c>
      <c r="M17" s="36">
        <v>52</v>
      </c>
      <c r="N17" s="36" t="s">
        <v>418</v>
      </c>
      <c r="O17" s="16">
        <v>14</v>
      </c>
      <c r="P17" s="35" t="s">
        <v>747</v>
      </c>
      <c r="Q17" s="36" t="s">
        <v>418</v>
      </c>
      <c r="R17" s="36">
        <v>0</v>
      </c>
      <c r="S17" s="36">
        <v>47</v>
      </c>
      <c r="T17" s="37">
        <v>33.1</v>
      </c>
      <c r="U17" s="36" t="s">
        <v>472</v>
      </c>
      <c r="V17" s="36">
        <v>25</v>
      </c>
      <c r="W17" s="36">
        <v>17</v>
      </c>
      <c r="X17" s="36">
        <v>15</v>
      </c>
      <c r="Y17" s="36" t="s">
        <v>1570</v>
      </c>
    </row>
    <row r="18" spans="1:25" x14ac:dyDescent="0.65">
      <c r="A18" s="16">
        <v>15</v>
      </c>
      <c r="B18" s="35" t="s">
        <v>748</v>
      </c>
      <c r="C18" s="35"/>
      <c r="D18" s="35"/>
      <c r="E18" s="36" t="s">
        <v>275</v>
      </c>
      <c r="F18" s="36">
        <v>1785</v>
      </c>
      <c r="G18" s="36" t="s">
        <v>320</v>
      </c>
      <c r="H18" s="36" t="s">
        <v>330</v>
      </c>
      <c r="I18" s="37">
        <v>8.1</v>
      </c>
      <c r="J18" s="37"/>
      <c r="K18" s="37">
        <v>13</v>
      </c>
      <c r="L18" s="37"/>
      <c r="M18" s="36"/>
      <c r="N18" s="36" t="s">
        <v>419</v>
      </c>
      <c r="O18" s="16">
        <v>15</v>
      </c>
      <c r="P18" s="35" t="s">
        <v>748</v>
      </c>
      <c r="Q18" s="36" t="s">
        <v>419</v>
      </c>
      <c r="R18" s="36">
        <v>0</v>
      </c>
      <c r="S18" s="36">
        <v>52</v>
      </c>
      <c r="T18" s="37">
        <v>46.4</v>
      </c>
      <c r="U18" s="36" t="s">
        <v>472</v>
      </c>
      <c r="V18" s="36">
        <v>26</v>
      </c>
      <c r="W18" s="36">
        <v>35</v>
      </c>
      <c r="X18" s="36">
        <v>10</v>
      </c>
      <c r="Y18" s="36" t="s">
        <v>1570</v>
      </c>
    </row>
    <row r="19" spans="1:25" x14ac:dyDescent="0.65">
      <c r="A19" s="16">
        <v>16</v>
      </c>
      <c r="B19" s="35" t="s">
        <v>749</v>
      </c>
      <c r="C19" s="35"/>
      <c r="D19" s="35" t="s">
        <v>200</v>
      </c>
      <c r="E19" s="36"/>
      <c r="F19" s="36"/>
      <c r="G19" s="36" t="s">
        <v>319</v>
      </c>
      <c r="H19" s="36" t="s">
        <v>331</v>
      </c>
      <c r="I19" s="37">
        <v>2.2000000000000002</v>
      </c>
      <c r="J19" s="37">
        <v>14.1</v>
      </c>
      <c r="K19" s="37">
        <v>316</v>
      </c>
      <c r="L19" s="37">
        <v>186</v>
      </c>
      <c r="M19" s="36">
        <v>45</v>
      </c>
      <c r="N19" s="36" t="s">
        <v>709</v>
      </c>
      <c r="O19" s="16">
        <v>16</v>
      </c>
      <c r="P19" s="35" t="s">
        <v>749</v>
      </c>
      <c r="Q19" s="36" t="s">
        <v>709</v>
      </c>
      <c r="R19" s="36">
        <v>0</v>
      </c>
      <c r="S19" s="36">
        <v>52</v>
      </c>
      <c r="T19" s="37">
        <v>38</v>
      </c>
      <c r="U19" s="36" t="s">
        <v>472</v>
      </c>
      <c r="V19" s="36">
        <v>72</v>
      </c>
      <c r="W19" s="36">
        <v>48</v>
      </c>
      <c r="X19" s="36">
        <v>1</v>
      </c>
      <c r="Y19" s="36" t="s">
        <v>1570</v>
      </c>
    </row>
    <row r="20" spans="1:25" x14ac:dyDescent="0.65">
      <c r="A20" s="16">
        <v>17</v>
      </c>
      <c r="B20" s="35" t="s">
        <v>750</v>
      </c>
      <c r="C20" s="35" t="s">
        <v>28</v>
      </c>
      <c r="D20" s="35"/>
      <c r="E20" s="36" t="s">
        <v>270</v>
      </c>
      <c r="F20" s="36">
        <v>1826</v>
      </c>
      <c r="G20" s="36" t="s">
        <v>319</v>
      </c>
      <c r="H20" s="36" t="s">
        <v>330</v>
      </c>
      <c r="I20" s="37">
        <v>8.1</v>
      </c>
      <c r="J20" s="37">
        <v>13.9</v>
      </c>
      <c r="K20" s="37">
        <v>19</v>
      </c>
      <c r="L20" s="37">
        <v>12.9</v>
      </c>
      <c r="M20" s="36">
        <v>111</v>
      </c>
      <c r="N20" s="36" t="s">
        <v>420</v>
      </c>
      <c r="O20" s="16">
        <v>17</v>
      </c>
      <c r="P20" s="35" t="s">
        <v>750</v>
      </c>
      <c r="Q20" s="36" t="s">
        <v>420</v>
      </c>
      <c r="R20" s="36">
        <v>0</v>
      </c>
      <c r="S20" s="36">
        <v>54</v>
      </c>
      <c r="T20" s="37">
        <v>53.3</v>
      </c>
      <c r="U20" s="36" t="s">
        <v>472</v>
      </c>
      <c r="V20" s="36">
        <v>37</v>
      </c>
      <c r="W20" s="36">
        <v>41</v>
      </c>
      <c r="X20" s="36">
        <v>3</v>
      </c>
      <c r="Y20" s="36" t="s">
        <v>1570</v>
      </c>
    </row>
    <row r="21" spans="1:25" x14ac:dyDescent="0.65">
      <c r="A21" s="16">
        <v>18</v>
      </c>
      <c r="B21" s="35" t="s">
        <v>751</v>
      </c>
      <c r="C21" s="35"/>
      <c r="D21" s="35"/>
      <c r="E21" s="36"/>
      <c r="F21" s="36"/>
      <c r="G21" s="36" t="s">
        <v>224</v>
      </c>
      <c r="H21" s="36" t="s">
        <v>331</v>
      </c>
      <c r="I21" s="37">
        <v>9.6</v>
      </c>
      <c r="J21" s="37"/>
      <c r="K21" s="37">
        <v>1.9</v>
      </c>
      <c r="L21" s="37"/>
      <c r="M21" s="36"/>
      <c r="N21" s="36"/>
      <c r="O21" s="16">
        <v>18</v>
      </c>
      <c r="P21" s="35" t="s">
        <v>751</v>
      </c>
      <c r="Q21" s="36"/>
      <c r="R21" s="36">
        <v>0</v>
      </c>
      <c r="S21" s="36">
        <v>56</v>
      </c>
      <c r="T21" s="37">
        <f>60*0.3</f>
        <v>18</v>
      </c>
      <c r="U21" s="36" t="s">
        <v>472</v>
      </c>
      <c r="V21" s="36">
        <v>72</v>
      </c>
      <c r="W21" s="36">
        <v>28</v>
      </c>
      <c r="X21" s="36">
        <v>0</v>
      </c>
      <c r="Y21" s="36" t="s">
        <v>1570</v>
      </c>
    </row>
    <row r="22" spans="1:25" x14ac:dyDescent="0.65">
      <c r="A22" s="16">
        <v>19</v>
      </c>
      <c r="B22" s="35" t="s">
        <v>752</v>
      </c>
      <c r="C22" s="35" t="s">
        <v>29</v>
      </c>
      <c r="D22" s="35"/>
      <c r="E22" s="36" t="s">
        <v>270</v>
      </c>
      <c r="F22" s="36">
        <v>1826</v>
      </c>
      <c r="G22" s="36" t="s">
        <v>323</v>
      </c>
      <c r="H22" s="36" t="s">
        <v>331</v>
      </c>
      <c r="I22" s="37">
        <v>10.3</v>
      </c>
      <c r="J22" s="37"/>
      <c r="K22" s="37">
        <v>5.2</v>
      </c>
      <c r="L22" s="37"/>
      <c r="M22" s="36"/>
      <c r="N22" s="36" t="s">
        <v>421</v>
      </c>
      <c r="O22" s="16">
        <v>19</v>
      </c>
      <c r="P22" s="35" t="s">
        <v>752</v>
      </c>
      <c r="Q22" s="36" t="s">
        <v>421</v>
      </c>
      <c r="R22" s="36">
        <v>0</v>
      </c>
      <c r="S22" s="36">
        <v>59</v>
      </c>
      <c r="T22" s="37">
        <v>5</v>
      </c>
      <c r="U22" s="36" t="s">
        <v>472</v>
      </c>
      <c r="V22" s="36">
        <v>72</v>
      </c>
      <c r="W22" s="36">
        <v>10</v>
      </c>
      <c r="X22" s="36">
        <v>38</v>
      </c>
      <c r="Y22" s="36" t="s">
        <v>1570</v>
      </c>
    </row>
    <row r="23" spans="1:25" x14ac:dyDescent="0.65">
      <c r="A23" s="16">
        <v>20</v>
      </c>
      <c r="B23" s="35" t="s">
        <v>1427</v>
      </c>
      <c r="C23" s="35"/>
      <c r="D23" s="35" t="s">
        <v>625</v>
      </c>
      <c r="E23" s="36"/>
      <c r="F23" s="36"/>
      <c r="G23" s="36" t="s">
        <v>319</v>
      </c>
      <c r="H23" s="36" t="s">
        <v>403</v>
      </c>
      <c r="I23" s="37">
        <v>8.8000000000000007</v>
      </c>
      <c r="J23" s="37"/>
      <c r="K23" s="37">
        <v>15</v>
      </c>
      <c r="L23" s="37"/>
      <c r="M23" s="36">
        <v>110</v>
      </c>
      <c r="N23" s="39" t="s">
        <v>455</v>
      </c>
      <c r="O23" s="16">
        <v>20</v>
      </c>
      <c r="P23" s="35" t="s">
        <v>1427</v>
      </c>
      <c r="Q23" s="39" t="s">
        <v>455</v>
      </c>
      <c r="R23" s="36">
        <v>1</v>
      </c>
      <c r="S23" s="36">
        <v>0</v>
      </c>
      <c r="T23" s="37">
        <v>9.4</v>
      </c>
      <c r="U23" s="36" t="s">
        <v>472</v>
      </c>
      <c r="V23" s="36">
        <v>33</v>
      </c>
      <c r="W23" s="36">
        <v>42</v>
      </c>
      <c r="X23" s="36">
        <v>33</v>
      </c>
      <c r="Y23" s="36" t="s">
        <v>1571</v>
      </c>
    </row>
    <row r="24" spans="1:25" x14ac:dyDescent="0.65">
      <c r="A24" s="16">
        <v>21</v>
      </c>
      <c r="B24" s="35" t="s">
        <v>753</v>
      </c>
      <c r="C24" s="35" t="s">
        <v>30</v>
      </c>
      <c r="D24" s="35"/>
      <c r="E24" s="36" t="s">
        <v>270</v>
      </c>
      <c r="F24" s="36">
        <v>1826</v>
      </c>
      <c r="G24" s="36" t="s">
        <v>320</v>
      </c>
      <c r="H24" s="36" t="s">
        <v>331</v>
      </c>
      <c r="I24" s="37">
        <v>6.8</v>
      </c>
      <c r="J24" s="37"/>
      <c r="K24" s="37">
        <v>14</v>
      </c>
      <c r="L24" s="37"/>
      <c r="M24" s="36"/>
      <c r="N24" s="36" t="s">
        <v>412</v>
      </c>
      <c r="O24" s="16">
        <v>21</v>
      </c>
      <c r="P24" s="35" t="s">
        <v>753</v>
      </c>
      <c r="Q24" s="36" t="s">
        <v>412</v>
      </c>
      <c r="R24" s="36">
        <v>1</v>
      </c>
      <c r="S24" s="36">
        <v>3</v>
      </c>
      <c r="T24" s="37">
        <v>14.3</v>
      </c>
      <c r="U24" s="36" t="s">
        <v>472</v>
      </c>
      <c r="V24" s="36">
        <v>70</v>
      </c>
      <c r="W24" s="36">
        <v>50</v>
      </c>
      <c r="X24" s="36">
        <v>52</v>
      </c>
      <c r="Y24" s="36" t="s">
        <v>1571</v>
      </c>
    </row>
    <row r="25" spans="1:25" x14ac:dyDescent="0.65">
      <c r="A25" s="16">
        <v>22</v>
      </c>
      <c r="B25" s="35" t="s">
        <v>754</v>
      </c>
      <c r="C25" s="35"/>
      <c r="D25" s="35"/>
      <c r="E25" s="36"/>
      <c r="F25" s="36"/>
      <c r="G25" s="36" t="s">
        <v>224</v>
      </c>
      <c r="H25" s="36" t="s">
        <v>331</v>
      </c>
      <c r="I25" s="37">
        <v>13.8</v>
      </c>
      <c r="J25" s="37"/>
      <c r="K25" s="37">
        <v>7.5</v>
      </c>
      <c r="L25" s="37"/>
      <c r="M25" s="36"/>
      <c r="N25" s="36" t="s">
        <v>1323</v>
      </c>
      <c r="O25" s="16">
        <v>22</v>
      </c>
      <c r="P25" s="35" t="s">
        <v>754</v>
      </c>
      <c r="Q25" s="36" t="s">
        <v>1323</v>
      </c>
      <c r="R25" s="36">
        <v>1</v>
      </c>
      <c r="S25" s="36">
        <v>3</v>
      </c>
      <c r="T25" s="37">
        <v>29.5</v>
      </c>
      <c r="U25" s="36" t="s">
        <v>472</v>
      </c>
      <c r="V25" s="36">
        <v>72</v>
      </c>
      <c r="W25" s="36">
        <v>3</v>
      </c>
      <c r="X25" s="36">
        <v>25</v>
      </c>
      <c r="Y25" s="36" t="s">
        <v>1571</v>
      </c>
    </row>
    <row r="26" spans="1:25" x14ac:dyDescent="0.65">
      <c r="A26" s="16">
        <v>23</v>
      </c>
      <c r="B26" s="35" t="s">
        <v>1252</v>
      </c>
      <c r="C26" s="35"/>
      <c r="D26" s="35" t="s">
        <v>725</v>
      </c>
      <c r="E26" s="36"/>
      <c r="F26" s="36"/>
      <c r="G26" s="36" t="s">
        <v>319</v>
      </c>
      <c r="H26" s="36" t="s">
        <v>334</v>
      </c>
      <c r="I26" s="37">
        <v>9.3000000000000007</v>
      </c>
      <c r="J26" s="37">
        <v>15.1</v>
      </c>
      <c r="K26" s="37">
        <v>16.600000000000001</v>
      </c>
      <c r="L26" s="37">
        <v>14.9</v>
      </c>
      <c r="M26" s="36">
        <v>50</v>
      </c>
      <c r="N26" s="36" t="s">
        <v>1415</v>
      </c>
      <c r="O26" s="16">
        <v>23</v>
      </c>
      <c r="P26" s="35" t="s">
        <v>1252</v>
      </c>
      <c r="Q26" s="36" t="s">
        <v>1415</v>
      </c>
      <c r="R26" s="36">
        <v>1</v>
      </c>
      <c r="S26" s="36">
        <v>4</v>
      </c>
      <c r="T26" s="37">
        <v>47.5</v>
      </c>
      <c r="U26" s="36" t="s">
        <v>473</v>
      </c>
      <c r="V26" s="36">
        <v>2</v>
      </c>
      <c r="W26" s="36">
        <v>7</v>
      </c>
      <c r="X26" s="36">
        <v>7</v>
      </c>
      <c r="Y26" s="36" t="s">
        <v>1571</v>
      </c>
    </row>
    <row r="27" spans="1:25" x14ac:dyDescent="0.65">
      <c r="A27" s="16">
        <v>24</v>
      </c>
      <c r="B27" s="35" t="s">
        <v>756</v>
      </c>
      <c r="C27" s="35"/>
      <c r="D27" s="35"/>
      <c r="E27" s="36"/>
      <c r="F27" s="36"/>
      <c r="G27" s="36" t="s">
        <v>320</v>
      </c>
      <c r="H27" s="36" t="s">
        <v>331</v>
      </c>
      <c r="I27" s="37">
        <v>11.2</v>
      </c>
      <c r="J27" s="37"/>
      <c r="K27" s="37">
        <v>2.6</v>
      </c>
      <c r="L27" s="37"/>
      <c r="M27" s="36"/>
      <c r="N27" s="36"/>
      <c r="O27" s="16">
        <v>24</v>
      </c>
      <c r="P27" s="35" t="s">
        <v>756</v>
      </c>
      <c r="Q27" s="36"/>
      <c r="R27" s="36">
        <v>1</v>
      </c>
      <c r="S27" s="36">
        <v>8</v>
      </c>
      <c r="T27" s="37">
        <f>60*0.3</f>
        <v>18</v>
      </c>
      <c r="U27" s="36" t="s">
        <v>472</v>
      </c>
      <c r="V27" s="36">
        <v>72</v>
      </c>
      <c r="W27" s="36">
        <v>53</v>
      </c>
      <c r="X27" s="36">
        <v>0</v>
      </c>
      <c r="Y27" s="36" t="s">
        <v>1571</v>
      </c>
    </row>
    <row r="28" spans="1:25" x14ac:dyDescent="0.65">
      <c r="A28" s="16">
        <v>25</v>
      </c>
      <c r="B28" s="35" t="s">
        <v>1253</v>
      </c>
      <c r="C28" s="35"/>
      <c r="D28" s="35"/>
      <c r="E28" s="36"/>
      <c r="F28" s="36"/>
      <c r="G28" s="36" t="s">
        <v>319</v>
      </c>
      <c r="H28" s="36" t="s">
        <v>335</v>
      </c>
      <c r="I28" s="37">
        <v>11.4</v>
      </c>
      <c r="J28" s="37">
        <v>13.5</v>
      </c>
      <c r="K28" s="37">
        <v>2.6</v>
      </c>
      <c r="L28" s="37">
        <v>2.4</v>
      </c>
      <c r="M28" s="36">
        <v>93</v>
      </c>
      <c r="N28" s="36" t="s">
        <v>429</v>
      </c>
      <c r="O28" s="16">
        <v>25</v>
      </c>
      <c r="P28" s="35" t="s">
        <v>1253</v>
      </c>
      <c r="Q28" s="36" t="s">
        <v>429</v>
      </c>
      <c r="R28" s="36">
        <v>1</v>
      </c>
      <c r="S28" s="36">
        <v>9</v>
      </c>
      <c r="T28" s="37">
        <v>55.5</v>
      </c>
      <c r="U28" s="36" t="s">
        <v>472</v>
      </c>
      <c r="V28" s="36">
        <v>45</v>
      </c>
      <c r="W28" s="36">
        <v>55</v>
      </c>
      <c r="X28" s="36">
        <v>53</v>
      </c>
      <c r="Y28" s="36" t="s">
        <v>1571</v>
      </c>
    </row>
    <row r="29" spans="1:25" x14ac:dyDescent="0.65">
      <c r="A29" s="16">
        <v>26</v>
      </c>
      <c r="B29" s="35" t="s">
        <v>755</v>
      </c>
      <c r="C29" s="35"/>
      <c r="D29" s="35" t="s">
        <v>1574</v>
      </c>
      <c r="E29" s="36"/>
      <c r="F29" s="36"/>
      <c r="G29" s="36" t="s">
        <v>319</v>
      </c>
      <c r="H29" s="36" t="s">
        <v>333</v>
      </c>
      <c r="I29" s="37">
        <v>10.199999999999999</v>
      </c>
      <c r="J29" s="37">
        <v>12.8</v>
      </c>
      <c r="K29" s="37">
        <v>3.5</v>
      </c>
      <c r="L29" s="37"/>
      <c r="M29" s="36"/>
      <c r="N29" s="36" t="s">
        <v>711</v>
      </c>
      <c r="O29" s="16">
        <v>26</v>
      </c>
      <c r="P29" s="35" t="s">
        <v>755</v>
      </c>
      <c r="Q29" s="36" t="s">
        <v>711</v>
      </c>
      <c r="R29" s="36">
        <v>1</v>
      </c>
      <c r="S29" s="36">
        <v>9</v>
      </c>
      <c r="T29" s="37">
        <v>26.9</v>
      </c>
      <c r="U29" s="36" t="s">
        <v>473</v>
      </c>
      <c r="V29" s="36">
        <v>35</v>
      </c>
      <c r="W29" s="36">
        <v>43</v>
      </c>
      <c r="X29" s="36">
        <v>4</v>
      </c>
      <c r="Y29" s="36" t="s">
        <v>1571</v>
      </c>
    </row>
    <row r="30" spans="1:25" x14ac:dyDescent="0.65">
      <c r="A30" s="16">
        <v>27</v>
      </c>
      <c r="B30" s="35" t="s">
        <v>1218</v>
      </c>
      <c r="C30" s="35" t="s">
        <v>665</v>
      </c>
      <c r="D30" s="35" t="s">
        <v>666</v>
      </c>
      <c r="E30" s="36"/>
      <c r="F30" s="36"/>
      <c r="G30" s="36" t="s">
        <v>667</v>
      </c>
      <c r="H30" s="36" t="s">
        <v>330</v>
      </c>
      <c r="I30" s="37">
        <v>5.8</v>
      </c>
      <c r="J30" s="37"/>
      <c r="K30" s="40"/>
      <c r="L30" s="37"/>
      <c r="M30" s="36"/>
      <c r="N30" s="39"/>
      <c r="O30" s="16">
        <v>27</v>
      </c>
      <c r="P30" s="35" t="s">
        <v>1218</v>
      </c>
      <c r="Q30" s="39"/>
      <c r="R30" s="36">
        <v>1</v>
      </c>
      <c r="S30" s="36">
        <v>26</v>
      </c>
      <c r="T30" s="37">
        <v>58.1</v>
      </c>
      <c r="U30" s="36" t="s">
        <v>472</v>
      </c>
      <c r="V30" s="36">
        <v>32</v>
      </c>
      <c r="W30" s="36">
        <v>32</v>
      </c>
      <c r="X30" s="36">
        <v>36</v>
      </c>
      <c r="Y30" s="36" t="s">
        <v>1571</v>
      </c>
    </row>
    <row r="31" spans="1:25" x14ac:dyDescent="0.65">
      <c r="A31" s="16">
        <v>28</v>
      </c>
      <c r="B31" s="35" t="s">
        <v>31</v>
      </c>
      <c r="C31" s="35" t="s">
        <v>757</v>
      </c>
      <c r="D31" s="35" t="s">
        <v>1295</v>
      </c>
      <c r="E31" s="36" t="s">
        <v>277</v>
      </c>
      <c r="F31" s="36">
        <v>1654</v>
      </c>
      <c r="G31" s="36" t="s">
        <v>319</v>
      </c>
      <c r="H31" s="36" t="s">
        <v>336</v>
      </c>
      <c r="I31" s="37">
        <v>5.8</v>
      </c>
      <c r="J31" s="37">
        <v>14.4</v>
      </c>
      <c r="K31" s="37">
        <v>70.8</v>
      </c>
      <c r="L31" s="37">
        <v>41.7</v>
      </c>
      <c r="M31" s="36">
        <v>23</v>
      </c>
      <c r="N31" s="36" t="s">
        <v>1362</v>
      </c>
      <c r="O31" s="16">
        <v>28</v>
      </c>
      <c r="P31" s="35" t="s">
        <v>31</v>
      </c>
      <c r="Q31" s="36" t="s">
        <v>1362</v>
      </c>
      <c r="R31" s="36">
        <v>1</v>
      </c>
      <c r="S31" s="36">
        <v>33</v>
      </c>
      <c r="T31" s="37">
        <v>50.8</v>
      </c>
      <c r="U31" s="36" t="s">
        <v>473</v>
      </c>
      <c r="V31" s="36">
        <v>30</v>
      </c>
      <c r="W31" s="36">
        <v>39</v>
      </c>
      <c r="X31" s="36">
        <v>37</v>
      </c>
      <c r="Y31" s="36" t="s">
        <v>1571</v>
      </c>
    </row>
    <row r="32" spans="1:25" x14ac:dyDescent="0.65">
      <c r="A32" s="16">
        <v>29</v>
      </c>
      <c r="B32" s="35" t="s">
        <v>758</v>
      </c>
      <c r="C32" s="35"/>
      <c r="D32" s="35"/>
      <c r="E32" s="36"/>
      <c r="F32" s="36"/>
      <c r="G32" s="36" t="s">
        <v>319</v>
      </c>
      <c r="H32" s="36" t="s">
        <v>330</v>
      </c>
      <c r="I32" s="37">
        <v>10.1</v>
      </c>
      <c r="J32" s="37">
        <v>13.4</v>
      </c>
      <c r="K32" s="37">
        <v>5.5</v>
      </c>
      <c r="L32" s="37">
        <v>4.2</v>
      </c>
      <c r="M32" s="36">
        <v>120</v>
      </c>
      <c r="N32" s="36" t="s">
        <v>646</v>
      </c>
      <c r="O32" s="16">
        <v>29</v>
      </c>
      <c r="P32" s="35" t="s">
        <v>758</v>
      </c>
      <c r="Q32" s="36" t="s">
        <v>646</v>
      </c>
      <c r="R32" s="36">
        <v>1</v>
      </c>
      <c r="S32" s="36">
        <v>34</v>
      </c>
      <c r="T32" s="37">
        <v>18</v>
      </c>
      <c r="U32" s="36" t="s">
        <v>472</v>
      </c>
      <c r="V32" s="36">
        <v>29</v>
      </c>
      <c r="W32" s="36">
        <v>25</v>
      </c>
      <c r="X32" s="36">
        <v>0</v>
      </c>
      <c r="Y32" s="36" t="s">
        <v>1571</v>
      </c>
    </row>
    <row r="33" spans="1:212" x14ac:dyDescent="0.65">
      <c r="A33" s="16">
        <v>30</v>
      </c>
      <c r="B33" s="35" t="s">
        <v>760</v>
      </c>
      <c r="C33" s="35"/>
      <c r="D33" s="35"/>
      <c r="E33" s="36"/>
      <c r="F33" s="36"/>
      <c r="G33" s="36" t="s">
        <v>319</v>
      </c>
      <c r="H33" s="36" t="s">
        <v>334</v>
      </c>
      <c r="I33" s="37">
        <v>12</v>
      </c>
      <c r="J33" s="37">
        <v>13.4</v>
      </c>
      <c r="K33" s="37">
        <v>2.6</v>
      </c>
      <c r="L33" s="37">
        <v>1.6</v>
      </c>
      <c r="M33" s="36">
        <v>60</v>
      </c>
      <c r="N33" s="36" t="s">
        <v>661</v>
      </c>
      <c r="O33" s="16">
        <v>30</v>
      </c>
      <c r="P33" s="35" t="s">
        <v>760</v>
      </c>
      <c r="Q33" s="36" t="s">
        <v>661</v>
      </c>
      <c r="R33" s="36">
        <v>1</v>
      </c>
      <c r="S33" s="36">
        <v>35</v>
      </c>
      <c r="T33" s="37">
        <v>5.7</v>
      </c>
      <c r="U33" s="36" t="s">
        <v>472</v>
      </c>
      <c r="V33" s="36">
        <v>7</v>
      </c>
      <c r="W33" s="36">
        <v>20</v>
      </c>
      <c r="X33" s="36">
        <v>28</v>
      </c>
      <c r="Y33" s="36" t="s">
        <v>1571</v>
      </c>
    </row>
    <row r="34" spans="1:212" x14ac:dyDescent="0.65">
      <c r="A34" s="16">
        <v>31</v>
      </c>
      <c r="B34" s="35" t="s">
        <v>32</v>
      </c>
      <c r="C34" s="35" t="s">
        <v>759</v>
      </c>
      <c r="D34" s="35"/>
      <c r="E34" s="36" t="s">
        <v>278</v>
      </c>
      <c r="F34" s="36">
        <v>1780</v>
      </c>
      <c r="G34" s="36" t="s">
        <v>319</v>
      </c>
      <c r="H34" s="36" t="s">
        <v>337</v>
      </c>
      <c r="I34" s="37">
        <v>9.5</v>
      </c>
      <c r="J34" s="37">
        <v>14.3</v>
      </c>
      <c r="K34" s="37">
        <v>10.5</v>
      </c>
      <c r="L34" s="37">
        <v>9.5</v>
      </c>
      <c r="M34" s="36">
        <v>25</v>
      </c>
      <c r="N34" s="36" t="s">
        <v>1367</v>
      </c>
      <c r="O34" s="16">
        <v>31</v>
      </c>
      <c r="P34" s="35" t="s">
        <v>32</v>
      </c>
      <c r="Q34" s="36" t="s">
        <v>1367</v>
      </c>
      <c r="R34" s="36">
        <v>1</v>
      </c>
      <c r="S34" s="36">
        <v>36</v>
      </c>
      <c r="T34" s="37">
        <v>41.6</v>
      </c>
      <c r="U34" s="36" t="s">
        <v>473</v>
      </c>
      <c r="V34" s="36">
        <v>15</v>
      </c>
      <c r="W34" s="36">
        <v>47</v>
      </c>
      <c r="X34" s="36">
        <v>3</v>
      </c>
      <c r="Y34" s="36" t="s">
        <v>1571</v>
      </c>
    </row>
    <row r="35" spans="1:212" x14ac:dyDescent="0.65">
      <c r="A35" s="16">
        <v>32</v>
      </c>
      <c r="B35" s="35" t="s">
        <v>875</v>
      </c>
      <c r="C35" s="35"/>
      <c r="D35" s="35" t="s">
        <v>1589</v>
      </c>
      <c r="E35" s="36"/>
      <c r="F35" s="36"/>
      <c r="G35" s="36" t="s">
        <v>319</v>
      </c>
      <c r="H35" s="36" t="s">
        <v>582</v>
      </c>
      <c r="I35" s="37">
        <v>13.6</v>
      </c>
      <c r="J35" s="37">
        <v>13.9</v>
      </c>
      <c r="K35" s="37">
        <v>2</v>
      </c>
      <c r="L35" s="37">
        <v>0.8</v>
      </c>
      <c r="M35" s="36"/>
      <c r="N35" s="36" t="s">
        <v>626</v>
      </c>
      <c r="O35" s="16">
        <v>32</v>
      </c>
      <c r="P35" s="35" t="s">
        <v>875</v>
      </c>
      <c r="Q35" s="36" t="s">
        <v>626</v>
      </c>
      <c r="R35" s="36">
        <v>1</v>
      </c>
      <c r="S35" s="36">
        <v>41</v>
      </c>
      <c r="T35" s="37">
        <v>42.8</v>
      </c>
      <c r="U35" s="36" t="s">
        <v>472</v>
      </c>
      <c r="V35" s="36">
        <v>89</v>
      </c>
      <c r="W35" s="36">
        <v>20</v>
      </c>
      <c r="X35" s="36">
        <v>4</v>
      </c>
      <c r="Y35" s="36" t="s">
        <v>1571</v>
      </c>
    </row>
    <row r="36" spans="1:212" x14ac:dyDescent="0.65">
      <c r="A36" s="16">
        <v>33</v>
      </c>
      <c r="B36" s="35" t="s">
        <v>1314</v>
      </c>
      <c r="C36" s="35"/>
      <c r="D36" s="35"/>
      <c r="E36" s="36"/>
      <c r="F36" s="36"/>
      <c r="G36" s="36" t="s">
        <v>319</v>
      </c>
      <c r="H36" s="36" t="s">
        <v>334</v>
      </c>
      <c r="I36" s="37">
        <v>11.7</v>
      </c>
      <c r="J36" s="37">
        <v>13.3</v>
      </c>
      <c r="K36" s="37">
        <v>3.6</v>
      </c>
      <c r="L36" s="37">
        <v>1.4</v>
      </c>
      <c r="M36" s="36">
        <v>155</v>
      </c>
      <c r="N36" s="36" t="s">
        <v>1315</v>
      </c>
      <c r="O36" s="16">
        <v>33</v>
      </c>
      <c r="P36" s="35" t="s">
        <v>1314</v>
      </c>
      <c r="Q36" s="36" t="s">
        <v>1315</v>
      </c>
      <c r="R36" s="36">
        <v>1</v>
      </c>
      <c r="S36" s="36">
        <v>49</v>
      </c>
      <c r="T36" s="37">
        <v>10.8</v>
      </c>
      <c r="U36" s="36" t="s">
        <v>472</v>
      </c>
      <c r="V36" s="36">
        <v>10</v>
      </c>
      <c r="W36" s="36">
        <v>25</v>
      </c>
      <c r="X36" s="36">
        <v>40</v>
      </c>
      <c r="Y36" s="36" t="s">
        <v>1571</v>
      </c>
    </row>
    <row r="37" spans="1:212" x14ac:dyDescent="0.65">
      <c r="A37" s="16">
        <v>34</v>
      </c>
      <c r="B37" s="35" t="s">
        <v>1224</v>
      </c>
      <c r="C37" s="35"/>
      <c r="D37" s="35" t="s">
        <v>1548</v>
      </c>
      <c r="E37" s="36"/>
      <c r="F37" s="36"/>
      <c r="G37" s="36" t="s">
        <v>321</v>
      </c>
      <c r="H37" s="36" t="s">
        <v>338</v>
      </c>
      <c r="I37" s="37">
        <v>4.5999999999999996</v>
      </c>
      <c r="J37" s="37"/>
      <c r="K37" s="40" t="s">
        <v>1433</v>
      </c>
      <c r="L37" s="37"/>
      <c r="M37" s="36">
        <v>1</v>
      </c>
      <c r="N37" s="39"/>
      <c r="O37" s="16">
        <v>34</v>
      </c>
      <c r="P37" s="35" t="s">
        <v>1224</v>
      </c>
      <c r="Q37" s="39"/>
      <c r="R37" s="36">
        <v>1</v>
      </c>
      <c r="S37" s="36">
        <v>53</v>
      </c>
      <c r="T37" s="37">
        <v>31.9</v>
      </c>
      <c r="U37" s="36" t="s">
        <v>472</v>
      </c>
      <c r="V37" s="36">
        <v>19</v>
      </c>
      <c r="W37" s="36">
        <v>17</v>
      </c>
      <c r="X37" s="36">
        <v>44</v>
      </c>
      <c r="Y37" s="36" t="s">
        <v>1571</v>
      </c>
    </row>
    <row r="38" spans="1:212" x14ac:dyDescent="0.65">
      <c r="A38" s="16">
        <v>35</v>
      </c>
      <c r="B38" s="35" t="s">
        <v>1316</v>
      </c>
      <c r="C38" s="35"/>
      <c r="D38" s="35"/>
      <c r="E38" s="36"/>
      <c r="F38" s="36"/>
      <c r="G38" s="36" t="s">
        <v>319</v>
      </c>
      <c r="H38" s="36" t="s">
        <v>334</v>
      </c>
      <c r="I38" s="37">
        <v>10.3</v>
      </c>
      <c r="J38" s="37">
        <v>12.9</v>
      </c>
      <c r="K38" s="37">
        <v>4.7</v>
      </c>
      <c r="L38" s="37">
        <v>2.4</v>
      </c>
      <c r="M38" s="36">
        <v>135</v>
      </c>
      <c r="N38" s="36" t="s">
        <v>414</v>
      </c>
      <c r="O38" s="16">
        <v>35</v>
      </c>
      <c r="P38" s="35" t="s">
        <v>1316</v>
      </c>
      <c r="Q38" s="36" t="s">
        <v>414</v>
      </c>
      <c r="R38" s="36">
        <v>1</v>
      </c>
      <c r="S38" s="36">
        <v>53</v>
      </c>
      <c r="T38" s="37">
        <v>0.4</v>
      </c>
      <c r="U38" s="36" t="s">
        <v>472</v>
      </c>
      <c r="V38" s="36">
        <v>13</v>
      </c>
      <c r="W38" s="36">
        <v>44</v>
      </c>
      <c r="X38" s="36">
        <v>21</v>
      </c>
      <c r="Y38" s="36" t="s">
        <v>1571</v>
      </c>
    </row>
    <row r="39" spans="1:212" x14ac:dyDescent="0.65">
      <c r="A39" s="16">
        <v>36</v>
      </c>
      <c r="B39" s="35" t="s">
        <v>761</v>
      </c>
      <c r="C39" s="35"/>
      <c r="D39" s="35"/>
      <c r="E39" s="36"/>
      <c r="F39" s="36"/>
      <c r="G39" s="36" t="s">
        <v>224</v>
      </c>
      <c r="H39" s="36" t="s">
        <v>333</v>
      </c>
      <c r="I39" s="37">
        <v>5.7</v>
      </c>
      <c r="J39" s="37"/>
      <c r="K39" s="37">
        <v>50</v>
      </c>
      <c r="L39" s="37"/>
      <c r="M39" s="36"/>
      <c r="N39" s="36" t="s">
        <v>719</v>
      </c>
      <c r="O39" s="16">
        <v>36</v>
      </c>
      <c r="P39" s="35" t="s">
        <v>761</v>
      </c>
      <c r="Q39" s="36" t="s">
        <v>719</v>
      </c>
      <c r="R39" s="36">
        <v>1</v>
      </c>
      <c r="S39" s="36">
        <v>57</v>
      </c>
      <c r="T39" s="37">
        <v>47.9</v>
      </c>
      <c r="U39" s="36" t="s">
        <v>473</v>
      </c>
      <c r="V39" s="36">
        <v>37</v>
      </c>
      <c r="W39" s="36">
        <v>51</v>
      </c>
      <c r="X39" s="36">
        <v>0</v>
      </c>
      <c r="Y39" s="36" t="s">
        <v>1571</v>
      </c>
    </row>
    <row r="40" spans="1:212" x14ac:dyDescent="0.65">
      <c r="A40" s="16">
        <v>37</v>
      </c>
      <c r="B40" s="35" t="s">
        <v>762</v>
      </c>
      <c r="C40" s="35"/>
      <c r="D40" s="35"/>
      <c r="E40" s="36"/>
      <c r="F40" s="36"/>
      <c r="G40" s="36" t="s">
        <v>319</v>
      </c>
      <c r="H40" s="36" t="s">
        <v>338</v>
      </c>
      <c r="I40" s="37">
        <v>10.4</v>
      </c>
      <c r="J40" s="37">
        <v>14</v>
      </c>
      <c r="K40" s="37">
        <v>7.2</v>
      </c>
      <c r="L40" s="37">
        <v>4.3</v>
      </c>
      <c r="M40" s="36">
        <v>130</v>
      </c>
      <c r="N40" s="36" t="s">
        <v>651</v>
      </c>
      <c r="O40" s="16">
        <v>37</v>
      </c>
      <c r="P40" s="35" t="s">
        <v>762</v>
      </c>
      <c r="Q40" s="36" t="s">
        <v>651</v>
      </c>
      <c r="R40" s="36">
        <v>1</v>
      </c>
      <c r="S40" s="36">
        <v>59</v>
      </c>
      <c r="T40" s="37">
        <v>20.3</v>
      </c>
      <c r="U40" s="36" t="s">
        <v>473</v>
      </c>
      <c r="V40" s="36">
        <v>19</v>
      </c>
      <c r="W40" s="36">
        <v>0</v>
      </c>
      <c r="X40" s="36">
        <v>22</v>
      </c>
      <c r="Y40" s="36" t="s">
        <v>1571</v>
      </c>
    </row>
    <row r="41" spans="1:212" x14ac:dyDescent="0.65">
      <c r="A41" s="16">
        <v>38</v>
      </c>
      <c r="B41" s="35" t="s">
        <v>1229</v>
      </c>
      <c r="C41" s="35" t="s">
        <v>33</v>
      </c>
      <c r="D41" s="35" t="s">
        <v>1307</v>
      </c>
      <c r="E41" s="36"/>
      <c r="F41" s="36"/>
      <c r="G41" s="36" t="s">
        <v>321</v>
      </c>
      <c r="H41" s="36" t="s">
        <v>339</v>
      </c>
      <c r="I41" s="37">
        <v>3.8</v>
      </c>
      <c r="J41" s="37"/>
      <c r="K41" s="40" t="s">
        <v>1432</v>
      </c>
      <c r="L41" s="37"/>
      <c r="M41" s="36">
        <v>265</v>
      </c>
      <c r="N41" s="39"/>
      <c r="O41" s="16">
        <v>38</v>
      </c>
      <c r="P41" s="35" t="s">
        <v>1229</v>
      </c>
      <c r="Q41" s="39"/>
      <c r="R41" s="36">
        <v>2</v>
      </c>
      <c r="S41" s="36">
        <v>2</v>
      </c>
      <c r="T41" s="37">
        <v>0</v>
      </c>
      <c r="U41" s="36" t="s">
        <v>473</v>
      </c>
      <c r="V41" s="36">
        <v>2</v>
      </c>
      <c r="W41" s="36">
        <v>46</v>
      </c>
      <c r="X41" s="36">
        <v>0</v>
      </c>
      <c r="Y41" s="36" t="s">
        <v>1571</v>
      </c>
    </row>
    <row r="42" spans="1:212" ht="15.25" x14ac:dyDescent="0.65">
      <c r="A42" s="47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</row>
    <row r="43" spans="1:212" ht="15" customHeight="1" x14ac:dyDescent="0.65">
      <c r="A43" s="18" t="s">
        <v>1577</v>
      </c>
      <c r="B43" s="17" t="s">
        <v>1578</v>
      </c>
      <c r="C43" s="19" t="s">
        <v>1579</v>
      </c>
      <c r="D43" s="17" t="s">
        <v>195</v>
      </c>
      <c r="E43" s="28"/>
      <c r="F43" s="28"/>
      <c r="G43" s="17" t="s">
        <v>318</v>
      </c>
      <c r="H43" s="17" t="s">
        <v>329</v>
      </c>
      <c r="I43" s="17" t="s">
        <v>404</v>
      </c>
      <c r="J43" s="17" t="s">
        <v>406</v>
      </c>
      <c r="K43" s="17" t="s">
        <v>407</v>
      </c>
      <c r="L43" s="17" t="s">
        <v>409</v>
      </c>
      <c r="M43" s="17" t="s">
        <v>410</v>
      </c>
      <c r="N43" s="17" t="s">
        <v>1580</v>
      </c>
      <c r="O43" s="18" t="s">
        <v>1577</v>
      </c>
      <c r="P43" s="17" t="s">
        <v>1578</v>
      </c>
      <c r="Q43" s="17" t="s">
        <v>1580</v>
      </c>
      <c r="R43" s="25" t="s">
        <v>1593</v>
      </c>
      <c r="S43" s="26"/>
      <c r="T43" s="27"/>
      <c r="U43" s="25" t="s">
        <v>1594</v>
      </c>
      <c r="V43" s="26"/>
      <c r="W43" s="26"/>
      <c r="X43" s="27"/>
      <c r="Y43" s="29" t="s">
        <v>1581</v>
      </c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  <c r="CE43" s="30"/>
      <c r="CF43" s="30"/>
      <c r="CG43" s="30"/>
      <c r="CH43" s="30"/>
      <c r="CI43" s="30"/>
      <c r="CJ43" s="30"/>
      <c r="CK43" s="30"/>
      <c r="CL43" s="30"/>
      <c r="CM43" s="30"/>
      <c r="CN43" s="30"/>
      <c r="CO43" s="30"/>
      <c r="CP43" s="30"/>
      <c r="CQ43" s="30"/>
      <c r="CR43" s="30"/>
      <c r="CS43" s="30"/>
      <c r="CT43" s="30"/>
      <c r="CU43" s="30"/>
      <c r="CV43" s="30"/>
      <c r="CW43" s="30"/>
      <c r="CX43" s="30"/>
      <c r="CY43" s="30"/>
      <c r="CZ43" s="30"/>
      <c r="DA43" s="30"/>
      <c r="DB43" s="30"/>
      <c r="DC43" s="30"/>
      <c r="DD43" s="30"/>
      <c r="DE43" s="30"/>
      <c r="DF43" s="30"/>
      <c r="DG43" s="30"/>
      <c r="DH43" s="30"/>
      <c r="DI43" s="30"/>
      <c r="DJ43" s="30"/>
      <c r="DK43" s="30"/>
      <c r="DL43" s="30"/>
      <c r="DM43" s="30"/>
      <c r="DN43" s="30"/>
      <c r="DO43" s="30"/>
      <c r="DP43" s="30"/>
      <c r="DQ43" s="30"/>
      <c r="DR43" s="30"/>
      <c r="DS43" s="30"/>
      <c r="DT43" s="30"/>
      <c r="DU43" s="30"/>
      <c r="DV43" s="30"/>
      <c r="DW43" s="30"/>
      <c r="DX43" s="30"/>
      <c r="DY43" s="30"/>
      <c r="DZ43" s="30"/>
      <c r="EA43" s="30"/>
      <c r="EB43" s="30"/>
      <c r="EC43" s="30"/>
      <c r="ED43" s="30"/>
      <c r="EE43" s="30"/>
      <c r="EF43" s="30"/>
      <c r="EG43" s="30"/>
      <c r="EH43" s="30"/>
      <c r="EI43" s="30"/>
      <c r="EJ43" s="30"/>
      <c r="EK43" s="30"/>
      <c r="EL43" s="30"/>
      <c r="EM43" s="30"/>
      <c r="EN43" s="30"/>
      <c r="EO43" s="30"/>
      <c r="EP43" s="30"/>
      <c r="EQ43" s="30"/>
      <c r="ER43" s="30"/>
      <c r="ES43" s="30"/>
      <c r="ET43" s="30"/>
      <c r="EU43" s="30"/>
      <c r="EV43" s="30"/>
      <c r="EW43" s="30"/>
      <c r="EX43" s="30"/>
      <c r="EY43" s="30"/>
      <c r="EZ43" s="30"/>
      <c r="FA43" s="30"/>
      <c r="FB43" s="30"/>
      <c r="FC43" s="30"/>
      <c r="FD43" s="30"/>
      <c r="FE43" s="30"/>
      <c r="FF43" s="30"/>
      <c r="FG43" s="30"/>
      <c r="FH43" s="30"/>
      <c r="FI43" s="30"/>
      <c r="FJ43" s="30"/>
      <c r="FK43" s="30"/>
      <c r="FL43" s="30"/>
      <c r="FM43" s="30"/>
      <c r="FN43" s="30"/>
      <c r="FO43" s="30"/>
      <c r="FP43" s="30"/>
      <c r="FQ43" s="30"/>
      <c r="FR43" s="30"/>
      <c r="FS43" s="30"/>
      <c r="FT43" s="30"/>
      <c r="FU43" s="30"/>
      <c r="FV43" s="30"/>
      <c r="FW43" s="30"/>
      <c r="FX43" s="30"/>
      <c r="FY43" s="30"/>
      <c r="FZ43" s="30"/>
      <c r="GA43" s="30"/>
      <c r="GB43" s="30"/>
      <c r="GC43" s="30"/>
      <c r="GD43" s="30"/>
      <c r="GE43" s="30"/>
      <c r="GF43" s="30"/>
      <c r="GG43" s="30"/>
      <c r="GH43" s="30"/>
      <c r="GI43" s="30"/>
      <c r="GJ43" s="30"/>
      <c r="GK43" s="30"/>
      <c r="GL43" s="30"/>
      <c r="GM43" s="30"/>
      <c r="GN43" s="30"/>
      <c r="GO43" s="30"/>
      <c r="GP43" s="30"/>
      <c r="GQ43" s="30"/>
      <c r="GR43" s="30"/>
      <c r="GS43" s="30"/>
      <c r="GT43" s="30"/>
      <c r="GU43" s="30"/>
      <c r="GV43" s="30"/>
      <c r="GW43" s="30"/>
      <c r="GX43" s="30"/>
      <c r="GY43" s="30"/>
      <c r="GZ43" s="30"/>
      <c r="HA43" s="30"/>
      <c r="HB43" s="30"/>
      <c r="HC43" s="30"/>
      <c r="HD43" s="30"/>
    </row>
    <row r="44" spans="1:212" ht="15" customHeight="1" x14ac:dyDescent="0.65">
      <c r="A44" s="18"/>
      <c r="B44" s="18"/>
      <c r="C44" s="20"/>
      <c r="D44" s="18"/>
      <c r="E44" s="32" t="s">
        <v>269</v>
      </c>
      <c r="F44" s="32" t="s">
        <v>317</v>
      </c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22" t="s">
        <v>1592</v>
      </c>
      <c r="S44" s="23"/>
      <c r="T44" s="23"/>
      <c r="U44" s="23"/>
      <c r="V44" s="23"/>
      <c r="W44" s="23"/>
      <c r="X44" s="24"/>
      <c r="Y44" s="33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4"/>
      <c r="CA44" s="34"/>
      <c r="CB44" s="34"/>
      <c r="CC44" s="34"/>
      <c r="CD44" s="34"/>
      <c r="CE44" s="34"/>
      <c r="CF44" s="34"/>
      <c r="CG44" s="34"/>
      <c r="CH44" s="34"/>
      <c r="CI44" s="34"/>
      <c r="CJ44" s="34"/>
      <c r="CK44" s="34"/>
      <c r="CL44" s="34"/>
      <c r="CM44" s="34"/>
      <c r="CN44" s="34"/>
      <c r="CO44" s="34"/>
      <c r="CP44" s="34"/>
      <c r="CQ44" s="34"/>
      <c r="CR44" s="34"/>
      <c r="CS44" s="34"/>
      <c r="CT44" s="34"/>
      <c r="CU44" s="34"/>
      <c r="CV44" s="34"/>
      <c r="CW44" s="34"/>
      <c r="CX44" s="34"/>
      <c r="CY44" s="34"/>
      <c r="CZ44" s="34"/>
      <c r="DA44" s="34"/>
      <c r="DB44" s="34"/>
      <c r="DC44" s="34"/>
      <c r="DD44" s="34"/>
      <c r="DE44" s="34"/>
      <c r="DF44" s="34"/>
      <c r="DG44" s="34"/>
      <c r="DH44" s="34"/>
      <c r="DI44" s="34"/>
      <c r="DJ44" s="34"/>
      <c r="DK44" s="34"/>
      <c r="DL44" s="34"/>
      <c r="DM44" s="34"/>
      <c r="DN44" s="34"/>
      <c r="DO44" s="34"/>
      <c r="DP44" s="34"/>
      <c r="DQ44" s="34"/>
      <c r="DR44" s="34"/>
      <c r="DS44" s="34"/>
      <c r="DT44" s="34"/>
      <c r="DU44" s="34"/>
      <c r="DV44" s="34"/>
      <c r="DW44" s="34"/>
      <c r="DX44" s="34"/>
      <c r="DY44" s="34"/>
      <c r="DZ44" s="34"/>
      <c r="EA44" s="34"/>
      <c r="EB44" s="34"/>
      <c r="EC44" s="34"/>
      <c r="ED44" s="34"/>
      <c r="EE44" s="34"/>
      <c r="EF44" s="34"/>
      <c r="EG44" s="34"/>
      <c r="EH44" s="34"/>
      <c r="EI44" s="34"/>
      <c r="EJ44" s="34"/>
      <c r="EK44" s="34"/>
      <c r="EL44" s="34"/>
      <c r="EM44" s="34"/>
      <c r="EN44" s="34"/>
      <c r="EO44" s="34"/>
      <c r="EP44" s="34"/>
      <c r="EQ44" s="34"/>
      <c r="ER44" s="34"/>
      <c r="ES44" s="34"/>
      <c r="ET44" s="34"/>
      <c r="EU44" s="34"/>
      <c r="EV44" s="34"/>
      <c r="EW44" s="34"/>
      <c r="EX44" s="34"/>
      <c r="EY44" s="34"/>
      <c r="EZ44" s="34"/>
      <c r="FA44" s="34"/>
      <c r="FB44" s="34"/>
      <c r="FC44" s="34"/>
      <c r="FD44" s="34"/>
      <c r="FE44" s="34"/>
      <c r="FF44" s="34"/>
      <c r="FG44" s="34"/>
      <c r="FH44" s="34"/>
      <c r="FI44" s="34"/>
      <c r="FJ44" s="34"/>
      <c r="FK44" s="34"/>
      <c r="FL44" s="34"/>
      <c r="FM44" s="34"/>
      <c r="FN44" s="34"/>
      <c r="FO44" s="34"/>
      <c r="FP44" s="34"/>
      <c r="FQ44" s="34"/>
      <c r="FR44" s="34"/>
      <c r="FS44" s="34"/>
      <c r="FT44" s="34"/>
      <c r="FU44" s="34"/>
      <c r="FV44" s="34"/>
      <c r="FW44" s="34"/>
      <c r="FX44" s="34"/>
      <c r="FY44" s="34"/>
      <c r="FZ44" s="34"/>
      <c r="GA44" s="34"/>
      <c r="GB44" s="34"/>
      <c r="GC44" s="34"/>
      <c r="GD44" s="34"/>
      <c r="GE44" s="34"/>
      <c r="GF44" s="34"/>
      <c r="GG44" s="34"/>
      <c r="GH44" s="34"/>
      <c r="GI44" s="34"/>
      <c r="GJ44" s="34"/>
      <c r="GK44" s="34"/>
      <c r="GL44" s="34"/>
      <c r="GM44" s="34"/>
      <c r="GN44" s="34"/>
      <c r="GO44" s="34"/>
      <c r="GP44" s="34"/>
      <c r="GQ44" s="34"/>
      <c r="GR44" s="34"/>
      <c r="GS44" s="34"/>
      <c r="GT44" s="34"/>
      <c r="GU44" s="34"/>
      <c r="GV44" s="34"/>
      <c r="GW44" s="34"/>
      <c r="GX44" s="34"/>
      <c r="GY44" s="34"/>
      <c r="GZ44" s="34"/>
      <c r="HA44" s="34"/>
      <c r="HB44" s="34"/>
      <c r="HC44" s="34"/>
      <c r="HD44" s="34"/>
    </row>
    <row r="45" spans="1:212" ht="15" customHeight="1" x14ac:dyDescent="0.65">
      <c r="A45" s="18"/>
      <c r="B45" s="18"/>
      <c r="C45" s="21"/>
      <c r="D45" s="18"/>
      <c r="E45" s="32"/>
      <c r="F45" s="32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5" t="s">
        <v>1591</v>
      </c>
      <c r="S45" s="15" t="s">
        <v>469</v>
      </c>
      <c r="T45" s="15" t="s">
        <v>470</v>
      </c>
      <c r="U45" s="15" t="s">
        <v>471</v>
      </c>
      <c r="V45" s="15" t="s">
        <v>474</v>
      </c>
      <c r="W45" s="15" t="s">
        <v>475</v>
      </c>
      <c r="X45" s="15" t="s">
        <v>476</v>
      </c>
      <c r="Y45" s="33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  <c r="BM45" s="34"/>
      <c r="BN45" s="34"/>
      <c r="BO45" s="34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4"/>
      <c r="CA45" s="34"/>
      <c r="CB45" s="34"/>
      <c r="CC45" s="34"/>
      <c r="CD45" s="34"/>
      <c r="CE45" s="34"/>
      <c r="CF45" s="34"/>
      <c r="CG45" s="34"/>
      <c r="CH45" s="34"/>
      <c r="CI45" s="34"/>
      <c r="CJ45" s="34"/>
      <c r="CK45" s="34"/>
      <c r="CL45" s="34"/>
      <c r="CM45" s="34"/>
      <c r="CN45" s="34"/>
      <c r="CO45" s="34"/>
      <c r="CP45" s="34"/>
      <c r="CQ45" s="34"/>
      <c r="CR45" s="34"/>
      <c r="CS45" s="34"/>
      <c r="CT45" s="34"/>
      <c r="CU45" s="34"/>
      <c r="CV45" s="34"/>
      <c r="CW45" s="34"/>
      <c r="CX45" s="34"/>
      <c r="CY45" s="34"/>
      <c r="CZ45" s="34"/>
      <c r="DA45" s="34"/>
      <c r="DB45" s="34"/>
      <c r="DC45" s="34"/>
      <c r="DD45" s="34"/>
      <c r="DE45" s="34"/>
      <c r="DF45" s="34"/>
      <c r="DG45" s="34"/>
      <c r="DH45" s="34"/>
      <c r="DI45" s="34"/>
      <c r="DJ45" s="34"/>
      <c r="DK45" s="34"/>
      <c r="DL45" s="34"/>
      <c r="DM45" s="34"/>
      <c r="DN45" s="34"/>
      <c r="DO45" s="34"/>
      <c r="DP45" s="34"/>
      <c r="DQ45" s="34"/>
      <c r="DR45" s="34"/>
      <c r="DS45" s="34"/>
      <c r="DT45" s="34"/>
      <c r="DU45" s="34"/>
      <c r="DV45" s="34"/>
      <c r="DW45" s="34"/>
      <c r="DX45" s="34"/>
      <c r="DY45" s="34"/>
      <c r="DZ45" s="34"/>
      <c r="EA45" s="34"/>
      <c r="EB45" s="34"/>
      <c r="EC45" s="34"/>
      <c r="ED45" s="34"/>
      <c r="EE45" s="34"/>
      <c r="EF45" s="34"/>
      <c r="EG45" s="34"/>
      <c r="EH45" s="34"/>
      <c r="EI45" s="34"/>
      <c r="EJ45" s="34"/>
      <c r="EK45" s="34"/>
      <c r="EL45" s="34"/>
      <c r="EM45" s="34"/>
      <c r="EN45" s="34"/>
      <c r="EO45" s="34"/>
      <c r="EP45" s="34"/>
      <c r="EQ45" s="34"/>
      <c r="ER45" s="34"/>
      <c r="ES45" s="34"/>
      <c r="ET45" s="34"/>
      <c r="EU45" s="34"/>
      <c r="EV45" s="34"/>
      <c r="EW45" s="34"/>
      <c r="EX45" s="34"/>
      <c r="EY45" s="34"/>
      <c r="EZ45" s="34"/>
      <c r="FA45" s="34"/>
      <c r="FB45" s="34"/>
      <c r="FC45" s="34"/>
      <c r="FD45" s="34"/>
      <c r="FE45" s="34"/>
      <c r="FF45" s="34"/>
      <c r="FG45" s="34"/>
      <c r="FH45" s="34"/>
      <c r="FI45" s="34"/>
      <c r="FJ45" s="34"/>
      <c r="FK45" s="34"/>
      <c r="FL45" s="34"/>
      <c r="FM45" s="34"/>
      <c r="FN45" s="34"/>
      <c r="FO45" s="34"/>
      <c r="FP45" s="34"/>
      <c r="FQ45" s="34"/>
      <c r="FR45" s="34"/>
      <c r="FS45" s="34"/>
      <c r="FT45" s="34"/>
      <c r="FU45" s="34"/>
      <c r="FV45" s="34"/>
      <c r="FW45" s="34"/>
      <c r="FX45" s="34"/>
      <c r="FY45" s="34"/>
      <c r="FZ45" s="34"/>
      <c r="GA45" s="34"/>
      <c r="GB45" s="34"/>
      <c r="GC45" s="34"/>
      <c r="GD45" s="34"/>
      <c r="GE45" s="34"/>
      <c r="GF45" s="34"/>
      <c r="GG45" s="34"/>
      <c r="GH45" s="34"/>
      <c r="GI45" s="34"/>
      <c r="GJ45" s="34"/>
      <c r="GK45" s="34"/>
      <c r="GL45" s="34"/>
      <c r="GM45" s="34"/>
      <c r="GN45" s="34"/>
      <c r="GO45" s="34"/>
      <c r="GP45" s="34"/>
      <c r="GQ45" s="34"/>
      <c r="GR45" s="34"/>
      <c r="GS45" s="34"/>
      <c r="GT45" s="34"/>
      <c r="GU45" s="34"/>
      <c r="GV45" s="34"/>
      <c r="GW45" s="34"/>
      <c r="GX45" s="34"/>
      <c r="GY45" s="34"/>
      <c r="GZ45" s="34"/>
      <c r="HA45" s="34"/>
      <c r="HB45" s="34"/>
      <c r="HC45" s="34"/>
      <c r="HD45" s="34"/>
    </row>
    <row r="46" spans="1:212" x14ac:dyDescent="0.65">
      <c r="A46" s="16">
        <v>39</v>
      </c>
      <c r="B46" s="35" t="s">
        <v>1510</v>
      </c>
      <c r="C46" s="35" t="s">
        <v>1199</v>
      </c>
      <c r="D46" s="35" t="s">
        <v>1309</v>
      </c>
      <c r="E46" s="36" t="s">
        <v>279</v>
      </c>
      <c r="F46" s="36">
        <v>1596</v>
      </c>
      <c r="G46" s="36" t="s">
        <v>324</v>
      </c>
      <c r="H46" s="36" t="s">
        <v>334</v>
      </c>
      <c r="I46" s="37">
        <v>6</v>
      </c>
      <c r="J46" s="37"/>
      <c r="K46" s="37"/>
      <c r="L46" s="37"/>
      <c r="M46" s="36"/>
      <c r="N46" s="39"/>
      <c r="O46" s="16">
        <v>39</v>
      </c>
      <c r="P46" s="35" t="s">
        <v>1510</v>
      </c>
      <c r="Q46" s="39"/>
      <c r="R46" s="36">
        <v>2</v>
      </c>
      <c r="S46" s="36">
        <v>19</v>
      </c>
      <c r="T46" s="37">
        <v>20.8</v>
      </c>
      <c r="U46" s="36" t="s">
        <v>472</v>
      </c>
      <c r="V46" s="36">
        <v>2</v>
      </c>
      <c r="W46" s="36">
        <v>58</v>
      </c>
      <c r="X46" s="36">
        <v>42</v>
      </c>
      <c r="Y46" s="36" t="s">
        <v>1571</v>
      </c>
    </row>
    <row r="47" spans="1:212" x14ac:dyDescent="0.65">
      <c r="A47" s="16">
        <v>40</v>
      </c>
      <c r="B47" s="35" t="s">
        <v>763</v>
      </c>
      <c r="C47" s="35"/>
      <c r="D47" s="35"/>
      <c r="E47" s="36" t="s">
        <v>276</v>
      </c>
      <c r="F47" s="36">
        <v>1783</v>
      </c>
      <c r="G47" s="36" t="s">
        <v>319</v>
      </c>
      <c r="H47" s="36" t="s">
        <v>333</v>
      </c>
      <c r="I47" s="37">
        <v>10.1</v>
      </c>
      <c r="J47" s="37">
        <v>13.1</v>
      </c>
      <c r="K47" s="37">
        <v>11.7</v>
      </c>
      <c r="L47" s="37">
        <v>1.6</v>
      </c>
      <c r="M47" s="36">
        <v>22</v>
      </c>
      <c r="N47" s="36" t="s">
        <v>416</v>
      </c>
      <c r="O47" s="16">
        <v>40</v>
      </c>
      <c r="P47" s="35" t="s">
        <v>763</v>
      </c>
      <c r="Q47" s="36" t="s">
        <v>416</v>
      </c>
      <c r="R47" s="36">
        <v>2</v>
      </c>
      <c r="S47" s="36">
        <v>22</v>
      </c>
      <c r="T47" s="37">
        <v>33</v>
      </c>
      <c r="U47" s="36" t="s">
        <v>473</v>
      </c>
      <c r="V47" s="36">
        <v>42</v>
      </c>
      <c r="W47" s="36">
        <v>20</v>
      </c>
      <c r="X47" s="36">
        <v>50</v>
      </c>
      <c r="Y47" s="36" t="s">
        <v>1571</v>
      </c>
    </row>
    <row r="48" spans="1:212" x14ac:dyDescent="0.65">
      <c r="A48" s="16">
        <v>41</v>
      </c>
      <c r="B48" s="35" t="s">
        <v>1317</v>
      </c>
      <c r="C48" s="35"/>
      <c r="D48" s="35"/>
      <c r="E48" s="36"/>
      <c r="F48" s="36"/>
      <c r="G48" s="36" t="s">
        <v>319</v>
      </c>
      <c r="H48" s="36" t="s">
        <v>334</v>
      </c>
      <c r="I48" s="37">
        <v>10.5</v>
      </c>
      <c r="J48" s="37">
        <v>13.3</v>
      </c>
      <c r="K48" s="37">
        <v>6</v>
      </c>
      <c r="L48" s="37">
        <v>2.6</v>
      </c>
      <c r="M48" s="36">
        <v>75</v>
      </c>
      <c r="N48" s="36" t="s">
        <v>654</v>
      </c>
      <c r="O48" s="16">
        <v>41</v>
      </c>
      <c r="P48" s="35" t="s">
        <v>1317</v>
      </c>
      <c r="Q48" s="36" t="s">
        <v>654</v>
      </c>
      <c r="R48" s="36">
        <v>2</v>
      </c>
      <c r="S48" s="36">
        <v>23</v>
      </c>
      <c r="T48" s="37">
        <v>4.7</v>
      </c>
      <c r="U48" s="36" t="s">
        <v>472</v>
      </c>
      <c r="V48" s="36">
        <v>21</v>
      </c>
      <c r="W48" s="36">
        <v>14</v>
      </c>
      <c r="X48" s="36">
        <v>3</v>
      </c>
      <c r="Y48" s="36" t="s">
        <v>1571</v>
      </c>
    </row>
    <row r="49" spans="1:25" x14ac:dyDescent="0.65">
      <c r="A49" s="16">
        <v>42</v>
      </c>
      <c r="B49" s="35" t="s">
        <v>764</v>
      </c>
      <c r="C49" s="35"/>
      <c r="D49" s="35"/>
      <c r="E49" s="36" t="s">
        <v>275</v>
      </c>
      <c r="F49" s="36">
        <v>1785</v>
      </c>
      <c r="G49" s="36" t="s">
        <v>319</v>
      </c>
      <c r="H49" s="36" t="s">
        <v>334</v>
      </c>
      <c r="I49" s="37">
        <v>10.199999999999999</v>
      </c>
      <c r="J49" s="37">
        <v>13.3</v>
      </c>
      <c r="K49" s="37">
        <v>4.7</v>
      </c>
      <c r="L49" s="37">
        <v>4.0999999999999996</v>
      </c>
      <c r="M49" s="36">
        <v>135</v>
      </c>
      <c r="N49" s="36" t="s">
        <v>423</v>
      </c>
      <c r="O49" s="16">
        <v>42</v>
      </c>
      <c r="P49" s="35" t="s">
        <v>764</v>
      </c>
      <c r="Q49" s="36" t="s">
        <v>423</v>
      </c>
      <c r="R49" s="36">
        <v>2</v>
      </c>
      <c r="S49" s="36">
        <v>27</v>
      </c>
      <c r="T49" s="37">
        <v>37.5</v>
      </c>
      <c r="U49" s="36" t="s">
        <v>472</v>
      </c>
      <c r="V49" s="36">
        <v>1</v>
      </c>
      <c r="W49" s="36">
        <v>9</v>
      </c>
      <c r="X49" s="36">
        <v>23</v>
      </c>
      <c r="Y49" s="36" t="s">
        <v>1571</v>
      </c>
    </row>
    <row r="50" spans="1:25" x14ac:dyDescent="0.65">
      <c r="A50" s="16">
        <v>43</v>
      </c>
      <c r="B50" s="35" t="s">
        <v>1428</v>
      </c>
      <c r="C50" s="35"/>
      <c r="D50" s="35" t="s">
        <v>627</v>
      </c>
      <c r="E50" s="36"/>
      <c r="F50" s="36"/>
      <c r="G50" s="36" t="s">
        <v>319</v>
      </c>
      <c r="H50" s="36" t="s">
        <v>341</v>
      </c>
      <c r="I50" s="37">
        <v>8.3000000000000007</v>
      </c>
      <c r="J50" s="37">
        <v>17.7</v>
      </c>
      <c r="K50" s="37">
        <v>17</v>
      </c>
      <c r="L50" s="37">
        <v>12.6</v>
      </c>
      <c r="M50" s="36">
        <v>60</v>
      </c>
      <c r="N50" s="39" t="s">
        <v>455</v>
      </c>
      <c r="O50" s="16">
        <v>43</v>
      </c>
      <c r="P50" s="35" t="s">
        <v>1428</v>
      </c>
      <c r="Q50" s="39" t="s">
        <v>455</v>
      </c>
      <c r="R50" s="36">
        <v>2</v>
      </c>
      <c r="S50" s="36">
        <v>39</v>
      </c>
      <c r="T50" s="37">
        <v>59.4</v>
      </c>
      <c r="U50" s="36" t="s">
        <v>472</v>
      </c>
      <c r="V50" s="36">
        <v>34</v>
      </c>
      <c r="W50" s="36">
        <v>26</v>
      </c>
      <c r="X50" s="36">
        <v>57</v>
      </c>
      <c r="Y50" s="36" t="s">
        <v>1571</v>
      </c>
    </row>
    <row r="51" spans="1:25" x14ac:dyDescent="0.65">
      <c r="A51" s="16">
        <v>44</v>
      </c>
      <c r="B51" s="35" t="s">
        <v>767</v>
      </c>
      <c r="C51" s="35"/>
      <c r="D51" s="35"/>
      <c r="E51" s="36"/>
      <c r="F51" s="36"/>
      <c r="G51" s="36" t="s">
        <v>320</v>
      </c>
      <c r="H51" s="36" t="s">
        <v>341</v>
      </c>
      <c r="I51" s="37">
        <v>12.6</v>
      </c>
      <c r="J51" s="37"/>
      <c r="K51" s="37">
        <v>0.8</v>
      </c>
      <c r="L51" s="37"/>
      <c r="M51" s="36"/>
      <c r="N51" s="36"/>
      <c r="O51" s="16">
        <v>44</v>
      </c>
      <c r="P51" s="35" t="s">
        <v>767</v>
      </c>
      <c r="Q51" s="36"/>
      <c r="R51" s="36">
        <v>2</v>
      </c>
      <c r="S51" s="36">
        <v>39</v>
      </c>
      <c r="T51" s="37">
        <v>48</v>
      </c>
      <c r="U51" s="36" t="s">
        <v>472</v>
      </c>
      <c r="V51" s="36">
        <v>34</v>
      </c>
      <c r="W51" s="36">
        <v>15</v>
      </c>
      <c r="X51" s="36">
        <v>30</v>
      </c>
      <c r="Y51" s="36" t="s">
        <v>1571</v>
      </c>
    </row>
    <row r="52" spans="1:25" x14ac:dyDescent="0.65">
      <c r="A52" s="16">
        <v>45</v>
      </c>
      <c r="B52" s="35" t="s">
        <v>765</v>
      </c>
      <c r="C52" s="35"/>
      <c r="D52" s="35"/>
      <c r="E52" s="36" t="s">
        <v>275</v>
      </c>
      <c r="F52" s="36">
        <v>1786</v>
      </c>
      <c r="G52" s="36" t="s">
        <v>319</v>
      </c>
      <c r="H52" s="36" t="s">
        <v>340</v>
      </c>
      <c r="I52" s="37">
        <v>9.5</v>
      </c>
      <c r="J52" s="37">
        <v>12.7</v>
      </c>
      <c r="K52" s="37">
        <v>7.4</v>
      </c>
      <c r="L52" s="37">
        <v>2.5</v>
      </c>
      <c r="M52" s="36">
        <v>87</v>
      </c>
      <c r="N52" s="36" t="s">
        <v>424</v>
      </c>
      <c r="O52" s="16">
        <v>45</v>
      </c>
      <c r="P52" s="35" t="s">
        <v>765</v>
      </c>
      <c r="Q52" s="36" t="s">
        <v>424</v>
      </c>
      <c r="R52" s="36">
        <v>2</v>
      </c>
      <c r="S52" s="36">
        <v>40</v>
      </c>
      <c r="T52" s="37">
        <v>24.1</v>
      </c>
      <c r="U52" s="36" t="s">
        <v>473</v>
      </c>
      <c r="V52" s="36">
        <v>39</v>
      </c>
      <c r="W52" s="36">
        <v>3</v>
      </c>
      <c r="X52" s="36">
        <v>48</v>
      </c>
      <c r="Y52" s="36" t="s">
        <v>1571</v>
      </c>
    </row>
    <row r="53" spans="1:25" x14ac:dyDescent="0.65">
      <c r="A53" s="16">
        <v>46</v>
      </c>
      <c r="B53" s="35" t="s">
        <v>768</v>
      </c>
      <c r="C53" s="35"/>
      <c r="D53" s="35"/>
      <c r="E53" s="36"/>
      <c r="F53" s="36"/>
      <c r="G53" s="36" t="s">
        <v>319</v>
      </c>
      <c r="H53" s="36" t="s">
        <v>334</v>
      </c>
      <c r="I53" s="37">
        <v>10.9</v>
      </c>
      <c r="J53" s="37">
        <v>14</v>
      </c>
      <c r="K53" s="37">
        <v>7.6</v>
      </c>
      <c r="L53" s="37">
        <v>2.7</v>
      </c>
      <c r="M53" s="36">
        <v>105</v>
      </c>
      <c r="N53" s="36" t="s">
        <v>659</v>
      </c>
      <c r="O53" s="16">
        <v>46</v>
      </c>
      <c r="P53" s="35" t="s">
        <v>768</v>
      </c>
      <c r="Q53" s="36" t="s">
        <v>659</v>
      </c>
      <c r="R53" s="36">
        <v>2</v>
      </c>
      <c r="S53" s="36">
        <v>41</v>
      </c>
      <c r="T53" s="37">
        <v>41.5</v>
      </c>
      <c r="U53" s="36" t="s">
        <v>473</v>
      </c>
      <c r="V53" s="36">
        <v>0</v>
      </c>
      <c r="W53" s="36">
        <v>26</v>
      </c>
      <c r="X53" s="36">
        <v>32</v>
      </c>
      <c r="Y53" s="36" t="s">
        <v>1571</v>
      </c>
    </row>
    <row r="54" spans="1:25" x14ac:dyDescent="0.65">
      <c r="A54" s="16">
        <v>47</v>
      </c>
      <c r="B54" s="35" t="s">
        <v>34</v>
      </c>
      <c r="C54" s="35" t="s">
        <v>766</v>
      </c>
      <c r="D54" s="35"/>
      <c r="E54" s="36" t="s">
        <v>277</v>
      </c>
      <c r="F54" s="36">
        <v>1654</v>
      </c>
      <c r="G54" s="36" t="s">
        <v>224</v>
      </c>
      <c r="H54" s="36" t="s">
        <v>340</v>
      </c>
      <c r="I54" s="37">
        <v>5.2</v>
      </c>
      <c r="J54" s="37"/>
      <c r="K54" s="37">
        <v>35</v>
      </c>
      <c r="L54" s="37"/>
      <c r="M54" s="36"/>
      <c r="N54" s="36" t="s">
        <v>450</v>
      </c>
      <c r="O54" s="16">
        <v>47</v>
      </c>
      <c r="P54" s="35" t="s">
        <v>34</v>
      </c>
      <c r="Q54" s="36" t="s">
        <v>450</v>
      </c>
      <c r="R54" s="36">
        <v>2</v>
      </c>
      <c r="S54" s="36">
        <v>42</v>
      </c>
      <c r="T54" s="37">
        <v>7.4</v>
      </c>
      <c r="U54" s="36" t="s">
        <v>473</v>
      </c>
      <c r="V54" s="36">
        <v>42</v>
      </c>
      <c r="W54" s="36">
        <v>44</v>
      </c>
      <c r="X54" s="36">
        <v>46</v>
      </c>
      <c r="Y54" s="36" t="s">
        <v>1571</v>
      </c>
    </row>
    <row r="55" spans="1:25" x14ac:dyDescent="0.65">
      <c r="A55" s="16">
        <v>48</v>
      </c>
      <c r="B55" s="35" t="s">
        <v>35</v>
      </c>
      <c r="C55" s="35" t="s">
        <v>769</v>
      </c>
      <c r="D55" s="35"/>
      <c r="E55" s="36" t="s">
        <v>278</v>
      </c>
      <c r="F55" s="36">
        <v>1780</v>
      </c>
      <c r="G55" s="36" t="s">
        <v>319</v>
      </c>
      <c r="H55" s="36" t="s">
        <v>334</v>
      </c>
      <c r="I55" s="37">
        <v>9.1</v>
      </c>
      <c r="J55" s="37">
        <v>13</v>
      </c>
      <c r="K55" s="37">
        <v>7.1</v>
      </c>
      <c r="L55" s="37">
        <v>6</v>
      </c>
      <c r="M55" s="36">
        <v>70</v>
      </c>
      <c r="N55" s="36" t="s">
        <v>416</v>
      </c>
      <c r="O55" s="16">
        <v>48</v>
      </c>
      <c r="P55" s="35" t="s">
        <v>35</v>
      </c>
      <c r="Q55" s="36" t="s">
        <v>416</v>
      </c>
      <c r="R55" s="36">
        <v>2</v>
      </c>
      <c r="S55" s="36">
        <v>42</v>
      </c>
      <c r="T55" s="37">
        <v>40.799999999999997</v>
      </c>
      <c r="U55" s="36" t="s">
        <v>472</v>
      </c>
      <c r="V55" s="36">
        <v>0</v>
      </c>
      <c r="W55" s="36">
        <v>0</v>
      </c>
      <c r="X55" s="36">
        <v>47</v>
      </c>
      <c r="Y55" s="36" t="s">
        <v>1571</v>
      </c>
    </row>
    <row r="56" spans="1:25" x14ac:dyDescent="0.65">
      <c r="A56" s="16">
        <v>49</v>
      </c>
      <c r="B56" s="35" t="s">
        <v>1243</v>
      </c>
      <c r="C56" s="35"/>
      <c r="D56" s="35" t="s">
        <v>1471</v>
      </c>
      <c r="E56" s="36"/>
      <c r="F56" s="36"/>
      <c r="G56" s="36" t="s">
        <v>321</v>
      </c>
      <c r="H56" s="36" t="s">
        <v>334</v>
      </c>
      <c r="I56" s="37">
        <v>3.5</v>
      </c>
      <c r="J56" s="37"/>
      <c r="K56" s="40" t="s">
        <v>1431</v>
      </c>
      <c r="L56" s="37"/>
      <c r="M56" s="36">
        <v>299</v>
      </c>
      <c r="N56" s="39"/>
      <c r="O56" s="16">
        <v>49</v>
      </c>
      <c r="P56" s="35" t="s">
        <v>1243</v>
      </c>
      <c r="Q56" s="39"/>
      <c r="R56" s="36">
        <v>2</v>
      </c>
      <c r="S56" s="36">
        <v>43</v>
      </c>
      <c r="T56" s="37">
        <v>17.899999999999999</v>
      </c>
      <c r="U56" s="36" t="s">
        <v>473</v>
      </c>
      <c r="V56" s="36">
        <v>3</v>
      </c>
      <c r="W56" s="36">
        <v>14</v>
      </c>
      <c r="X56" s="36">
        <v>8</v>
      </c>
      <c r="Y56" s="36" t="s">
        <v>1571</v>
      </c>
    </row>
    <row r="57" spans="1:25" x14ac:dyDescent="0.65">
      <c r="A57" s="16">
        <v>50</v>
      </c>
      <c r="B57" s="35" t="s">
        <v>770</v>
      </c>
      <c r="C57" s="35"/>
      <c r="D57" s="35"/>
      <c r="E57" s="36"/>
      <c r="F57" s="36"/>
      <c r="G57" s="36" t="s">
        <v>319</v>
      </c>
      <c r="H57" s="36" t="s">
        <v>334</v>
      </c>
      <c r="I57" s="37">
        <v>11.1</v>
      </c>
      <c r="J57" s="37">
        <v>14.3</v>
      </c>
      <c r="K57" s="37">
        <v>4.9000000000000004</v>
      </c>
      <c r="L57" s="37">
        <v>4.5</v>
      </c>
      <c r="M57" s="36">
        <v>15</v>
      </c>
      <c r="N57" s="36" t="s">
        <v>652</v>
      </c>
      <c r="O57" s="16">
        <v>50</v>
      </c>
      <c r="P57" s="35" t="s">
        <v>770</v>
      </c>
      <c r="Q57" s="36" t="s">
        <v>652</v>
      </c>
      <c r="R57" s="36">
        <v>2</v>
      </c>
      <c r="S57" s="36">
        <v>43</v>
      </c>
      <c r="T57" s="37">
        <v>40.6</v>
      </c>
      <c r="U57" s="36" t="s">
        <v>473</v>
      </c>
      <c r="V57" s="36">
        <v>1</v>
      </c>
      <c r="W57" s="36">
        <v>22</v>
      </c>
      <c r="X57" s="36">
        <v>31</v>
      </c>
      <c r="Y57" s="36" t="s">
        <v>1571</v>
      </c>
    </row>
    <row r="58" spans="1:25" x14ac:dyDescent="0.65">
      <c r="A58" s="16">
        <v>51</v>
      </c>
      <c r="B58" s="35" t="s">
        <v>771</v>
      </c>
      <c r="C58" s="35" t="s">
        <v>36</v>
      </c>
      <c r="D58" s="35"/>
      <c r="E58" s="36" t="s">
        <v>275</v>
      </c>
      <c r="F58" s="36">
        <v>1790</v>
      </c>
      <c r="G58" s="36" t="s">
        <v>319</v>
      </c>
      <c r="H58" s="36" t="s">
        <v>341</v>
      </c>
      <c r="I58" s="37">
        <v>9.5</v>
      </c>
      <c r="J58" s="37">
        <v>13.8</v>
      </c>
      <c r="K58" s="37">
        <v>9.4</v>
      </c>
      <c r="L58" s="37">
        <v>6.6</v>
      </c>
      <c r="M58" s="36">
        <v>130</v>
      </c>
      <c r="N58" s="36" t="s">
        <v>426</v>
      </c>
      <c r="O58" s="16">
        <v>51</v>
      </c>
      <c r="P58" s="35" t="s">
        <v>771</v>
      </c>
      <c r="Q58" s="36" t="s">
        <v>426</v>
      </c>
      <c r="R58" s="36">
        <v>2</v>
      </c>
      <c r="S58" s="36">
        <v>46</v>
      </c>
      <c r="T58" s="37">
        <v>19.5</v>
      </c>
      <c r="U58" s="36" t="s">
        <v>472</v>
      </c>
      <c r="V58" s="36">
        <v>30</v>
      </c>
      <c r="W58" s="36">
        <v>16</v>
      </c>
      <c r="X58" s="36">
        <v>32</v>
      </c>
      <c r="Y58" s="36" t="s">
        <v>1571</v>
      </c>
    </row>
    <row r="59" spans="1:25" x14ac:dyDescent="0.65">
      <c r="A59" s="16">
        <v>52</v>
      </c>
      <c r="B59" s="35" t="s">
        <v>1248</v>
      </c>
      <c r="C59" s="35"/>
      <c r="D59" s="35" t="s">
        <v>1308</v>
      </c>
      <c r="E59" s="36"/>
      <c r="F59" s="36"/>
      <c r="G59" s="36" t="s">
        <v>321</v>
      </c>
      <c r="H59" s="36" t="s">
        <v>342</v>
      </c>
      <c r="I59" s="37">
        <v>2.9</v>
      </c>
      <c r="J59" s="37"/>
      <c r="K59" s="40" t="s">
        <v>1443</v>
      </c>
      <c r="L59" s="37"/>
      <c r="M59" s="36">
        <v>90</v>
      </c>
      <c r="N59" s="39"/>
      <c r="O59" s="16">
        <v>52</v>
      </c>
      <c r="P59" s="35" t="s">
        <v>1248</v>
      </c>
      <c r="Q59" s="39"/>
      <c r="R59" s="36">
        <v>2</v>
      </c>
      <c r="S59" s="36">
        <v>58</v>
      </c>
      <c r="T59" s="37">
        <v>15.6</v>
      </c>
      <c r="U59" s="36" t="s">
        <v>472</v>
      </c>
      <c r="V59" s="36">
        <v>40</v>
      </c>
      <c r="W59" s="36">
        <v>18</v>
      </c>
      <c r="X59" s="36">
        <v>17</v>
      </c>
      <c r="Y59" s="36" t="s">
        <v>1571</v>
      </c>
    </row>
    <row r="60" spans="1:25" x14ac:dyDescent="0.65">
      <c r="A60" s="16">
        <v>53</v>
      </c>
      <c r="B60" s="35" t="s">
        <v>772</v>
      </c>
      <c r="C60" s="35"/>
      <c r="D60" s="35"/>
      <c r="E60" s="36" t="s">
        <v>275</v>
      </c>
      <c r="F60" s="36">
        <v>1784</v>
      </c>
      <c r="G60" s="36" t="s">
        <v>319</v>
      </c>
      <c r="H60" s="36" t="s">
        <v>342</v>
      </c>
      <c r="I60" s="37">
        <v>9.8000000000000007</v>
      </c>
      <c r="J60" s="37">
        <v>13.9</v>
      </c>
      <c r="K60" s="37">
        <v>7.4</v>
      </c>
      <c r="L60" s="37">
        <v>6.5</v>
      </c>
      <c r="M60" s="36">
        <v>108</v>
      </c>
      <c r="N60" s="36" t="s">
        <v>418</v>
      </c>
      <c r="O60" s="16">
        <v>53</v>
      </c>
      <c r="P60" s="35" t="s">
        <v>772</v>
      </c>
      <c r="Q60" s="36" t="s">
        <v>418</v>
      </c>
      <c r="R60" s="36">
        <v>3</v>
      </c>
      <c r="S60" s="36">
        <v>9</v>
      </c>
      <c r="T60" s="37">
        <v>45.3</v>
      </c>
      <c r="U60" s="36" t="s">
        <v>472</v>
      </c>
      <c r="V60" s="36">
        <v>20</v>
      </c>
      <c r="W60" s="36">
        <v>34</v>
      </c>
      <c r="X60" s="36">
        <v>45</v>
      </c>
      <c r="Y60" s="36" t="s">
        <v>1572</v>
      </c>
    </row>
    <row r="61" spans="1:25" x14ac:dyDescent="0.65">
      <c r="A61" s="16">
        <v>54</v>
      </c>
      <c r="B61" s="35" t="s">
        <v>1250</v>
      </c>
      <c r="C61" s="35" t="s">
        <v>668</v>
      </c>
      <c r="D61" s="35" t="s">
        <v>669</v>
      </c>
      <c r="E61" s="36"/>
      <c r="F61" s="36"/>
      <c r="G61" s="36" t="s">
        <v>667</v>
      </c>
      <c r="H61" s="36" t="s">
        <v>343</v>
      </c>
      <c r="I61" s="37">
        <v>5.7</v>
      </c>
      <c r="J61" s="37"/>
      <c r="K61" s="40"/>
      <c r="L61" s="37"/>
      <c r="M61" s="36"/>
      <c r="N61" s="39"/>
      <c r="O61" s="16">
        <v>54</v>
      </c>
      <c r="P61" s="35" t="s">
        <v>1250</v>
      </c>
      <c r="Q61" s="39"/>
      <c r="R61" s="36">
        <v>3</v>
      </c>
      <c r="S61" s="36">
        <v>12</v>
      </c>
      <c r="T61" s="37">
        <v>33.200000000000003</v>
      </c>
      <c r="U61" s="36" t="s">
        <v>472</v>
      </c>
      <c r="V61" s="36">
        <v>57</v>
      </c>
      <c r="W61" s="36">
        <v>19</v>
      </c>
      <c r="X61" s="36">
        <v>17</v>
      </c>
      <c r="Y61" s="36" t="s">
        <v>1572</v>
      </c>
    </row>
    <row r="62" spans="1:25" x14ac:dyDescent="0.65">
      <c r="A62" s="16">
        <v>55</v>
      </c>
      <c r="B62" s="35" t="s">
        <v>773</v>
      </c>
      <c r="C62" s="35" t="s">
        <v>37</v>
      </c>
      <c r="D62" s="35"/>
      <c r="E62" s="36" t="s">
        <v>270</v>
      </c>
      <c r="F62" s="36">
        <v>1826</v>
      </c>
      <c r="G62" s="36" t="s">
        <v>320</v>
      </c>
      <c r="H62" s="36" t="s">
        <v>343</v>
      </c>
      <c r="I62" s="37">
        <v>8.3000000000000007</v>
      </c>
      <c r="J62" s="37"/>
      <c r="K62" s="37">
        <v>6.8</v>
      </c>
      <c r="L62" s="37"/>
      <c r="M62" s="36"/>
      <c r="N62" s="36" t="s">
        <v>427</v>
      </c>
      <c r="O62" s="16">
        <v>55</v>
      </c>
      <c r="P62" s="35" t="s">
        <v>773</v>
      </c>
      <c r="Q62" s="36" t="s">
        <v>427</v>
      </c>
      <c r="R62" s="36">
        <v>3</v>
      </c>
      <c r="S62" s="36">
        <v>12</v>
      </c>
      <c r="T62" s="37">
        <v>15.3</v>
      </c>
      <c r="U62" s="36" t="s">
        <v>472</v>
      </c>
      <c r="V62" s="36">
        <v>55</v>
      </c>
      <c r="W62" s="36">
        <v>12</v>
      </c>
      <c r="X62" s="36">
        <v>59</v>
      </c>
      <c r="Y62" s="36" t="s">
        <v>1572</v>
      </c>
    </row>
    <row r="63" spans="1:25" x14ac:dyDescent="0.65">
      <c r="A63" s="16">
        <v>56</v>
      </c>
      <c r="B63" s="35" t="s">
        <v>774</v>
      </c>
      <c r="C63" s="35" t="s">
        <v>38</v>
      </c>
      <c r="D63" s="35"/>
      <c r="E63" s="36" t="s">
        <v>270</v>
      </c>
      <c r="F63" s="36">
        <v>1826</v>
      </c>
      <c r="G63" s="36" t="s">
        <v>319</v>
      </c>
      <c r="H63" s="36" t="s">
        <v>342</v>
      </c>
      <c r="I63" s="37">
        <v>8.5</v>
      </c>
      <c r="J63" s="37">
        <v>13.4</v>
      </c>
      <c r="K63" s="37">
        <v>11</v>
      </c>
      <c r="L63" s="37">
        <v>9.5</v>
      </c>
      <c r="M63" s="36">
        <v>72</v>
      </c>
      <c r="N63" s="36" t="s">
        <v>423</v>
      </c>
      <c r="O63" s="16">
        <v>56</v>
      </c>
      <c r="P63" s="35" t="s">
        <v>774</v>
      </c>
      <c r="Q63" s="36" t="s">
        <v>423</v>
      </c>
      <c r="R63" s="36">
        <v>3</v>
      </c>
      <c r="S63" s="36">
        <v>17</v>
      </c>
      <c r="T63" s="37">
        <v>18.3</v>
      </c>
      <c r="U63" s="36" t="s">
        <v>472</v>
      </c>
      <c r="V63" s="36">
        <v>41</v>
      </c>
      <c r="W63" s="36">
        <v>6</v>
      </c>
      <c r="X63" s="36">
        <v>26</v>
      </c>
      <c r="Y63" s="36" t="s">
        <v>1572</v>
      </c>
    </row>
    <row r="64" spans="1:25" x14ac:dyDescent="0.65">
      <c r="A64" s="16">
        <v>57</v>
      </c>
      <c r="B64" s="35" t="s">
        <v>776</v>
      </c>
      <c r="C64" s="35" t="s">
        <v>39</v>
      </c>
      <c r="D64" s="35"/>
      <c r="E64" s="36" t="s">
        <v>270</v>
      </c>
      <c r="F64" s="36">
        <v>1826</v>
      </c>
      <c r="G64" s="36" t="s">
        <v>319</v>
      </c>
      <c r="H64" s="36" t="s">
        <v>344</v>
      </c>
      <c r="I64" s="37">
        <v>9.1</v>
      </c>
      <c r="J64" s="37">
        <v>13.5</v>
      </c>
      <c r="K64" s="37">
        <v>9.1999999999999993</v>
      </c>
      <c r="L64" s="37">
        <v>7.2</v>
      </c>
      <c r="M64" s="36">
        <v>38</v>
      </c>
      <c r="N64" s="36" t="s">
        <v>417</v>
      </c>
      <c r="O64" s="16">
        <v>57</v>
      </c>
      <c r="P64" s="35" t="s">
        <v>776</v>
      </c>
      <c r="Q64" s="36" t="s">
        <v>417</v>
      </c>
      <c r="R64" s="36">
        <v>3</v>
      </c>
      <c r="S64" s="36">
        <v>18</v>
      </c>
      <c r="T64" s="37">
        <v>16</v>
      </c>
      <c r="U64" s="36" t="s">
        <v>472</v>
      </c>
      <c r="V64" s="36">
        <v>66</v>
      </c>
      <c r="W64" s="36">
        <v>29</v>
      </c>
      <c r="X64" s="36">
        <v>43</v>
      </c>
      <c r="Y64" s="36" t="s">
        <v>1572</v>
      </c>
    </row>
    <row r="65" spans="1:25" x14ac:dyDescent="0.65">
      <c r="A65" s="16">
        <v>58</v>
      </c>
      <c r="B65" s="35" t="s">
        <v>775</v>
      </c>
      <c r="C65" s="35"/>
      <c r="D65" s="35"/>
      <c r="E65" s="36"/>
      <c r="F65" s="36"/>
      <c r="G65" s="36" t="s">
        <v>319</v>
      </c>
      <c r="H65" s="36" t="s">
        <v>342</v>
      </c>
      <c r="I65" s="37">
        <v>10.5</v>
      </c>
      <c r="J65" s="37">
        <v>13.9</v>
      </c>
      <c r="K65" s="37">
        <v>6.2</v>
      </c>
      <c r="L65" s="37">
        <v>4.0999999999999996</v>
      </c>
      <c r="M65" s="36">
        <v>106</v>
      </c>
      <c r="N65" s="36" t="s">
        <v>663</v>
      </c>
      <c r="O65" s="16">
        <v>58</v>
      </c>
      <c r="P65" s="35" t="s">
        <v>775</v>
      </c>
      <c r="Q65" s="36" t="s">
        <v>663</v>
      </c>
      <c r="R65" s="36">
        <v>3</v>
      </c>
      <c r="S65" s="36">
        <v>19</v>
      </c>
      <c r="T65" s="37">
        <v>40.9</v>
      </c>
      <c r="U65" s="36" t="s">
        <v>472</v>
      </c>
      <c r="V65" s="36">
        <v>19</v>
      </c>
      <c r="W65" s="36">
        <v>24</v>
      </c>
      <c r="X65" s="36">
        <v>40</v>
      </c>
      <c r="Y65" s="36" t="s">
        <v>1572</v>
      </c>
    </row>
    <row r="66" spans="1:25" x14ac:dyDescent="0.65">
      <c r="A66" s="16">
        <v>59</v>
      </c>
      <c r="B66" s="35" t="s">
        <v>777</v>
      </c>
      <c r="C66" s="35" t="s">
        <v>40</v>
      </c>
      <c r="D66" s="35"/>
      <c r="E66" s="36" t="s">
        <v>270</v>
      </c>
      <c r="F66" s="36">
        <v>1826</v>
      </c>
      <c r="G66" s="36" t="s">
        <v>319</v>
      </c>
      <c r="H66" s="36" t="s">
        <v>341</v>
      </c>
      <c r="I66" s="37">
        <v>8.4</v>
      </c>
      <c r="J66" s="37">
        <v>13</v>
      </c>
      <c r="K66" s="37">
        <v>11</v>
      </c>
      <c r="L66" s="37">
        <v>7.2</v>
      </c>
      <c r="M66" s="36">
        <v>50</v>
      </c>
      <c r="N66" s="36" t="s">
        <v>428</v>
      </c>
      <c r="O66" s="16">
        <v>59</v>
      </c>
      <c r="P66" s="35" t="s">
        <v>777</v>
      </c>
      <c r="Q66" s="36" t="s">
        <v>428</v>
      </c>
      <c r="R66" s="36">
        <v>3</v>
      </c>
      <c r="S66" s="36">
        <v>22</v>
      </c>
      <c r="T66" s="37">
        <v>41.4</v>
      </c>
      <c r="U66" s="36" t="s">
        <v>472</v>
      </c>
      <c r="V66" s="36">
        <v>37</v>
      </c>
      <c r="W66" s="36">
        <v>12</v>
      </c>
      <c r="X66" s="36">
        <v>28</v>
      </c>
      <c r="Y66" s="36" t="s">
        <v>1572</v>
      </c>
    </row>
    <row r="67" spans="1:25" x14ac:dyDescent="0.65">
      <c r="A67" s="16">
        <v>60</v>
      </c>
      <c r="B67" s="35" t="s">
        <v>778</v>
      </c>
      <c r="C67" s="35"/>
      <c r="D67" s="35"/>
      <c r="E67" s="36"/>
      <c r="F67" s="36"/>
      <c r="G67" s="36" t="s">
        <v>319</v>
      </c>
      <c r="H67" s="36" t="s">
        <v>341</v>
      </c>
      <c r="I67" s="37">
        <v>10.7</v>
      </c>
      <c r="J67" s="37">
        <v>13.5</v>
      </c>
      <c r="K67" s="37">
        <v>5.2</v>
      </c>
      <c r="L67" s="37">
        <v>2.8</v>
      </c>
      <c r="M67" s="36">
        <v>0</v>
      </c>
      <c r="N67" s="36" t="s">
        <v>647</v>
      </c>
      <c r="O67" s="16">
        <v>60</v>
      </c>
      <c r="P67" s="35" t="s">
        <v>778</v>
      </c>
      <c r="Q67" s="36" t="s">
        <v>647</v>
      </c>
      <c r="R67" s="36">
        <v>3</v>
      </c>
      <c r="S67" s="36">
        <v>31</v>
      </c>
      <c r="T67" s="37">
        <v>6</v>
      </c>
      <c r="U67" s="36" t="s">
        <v>472</v>
      </c>
      <c r="V67" s="36">
        <v>33</v>
      </c>
      <c r="W67" s="36">
        <v>38</v>
      </c>
      <c r="X67" s="36">
        <v>0</v>
      </c>
      <c r="Y67" s="36" t="s">
        <v>1572</v>
      </c>
    </row>
    <row r="68" spans="1:25" x14ac:dyDescent="0.65">
      <c r="A68" s="16">
        <v>61</v>
      </c>
      <c r="B68" s="35" t="s">
        <v>779</v>
      </c>
      <c r="C68" s="35"/>
      <c r="D68" s="35"/>
      <c r="E68" s="36" t="s">
        <v>280</v>
      </c>
      <c r="F68" s="36">
        <v>1857</v>
      </c>
      <c r="G68" s="36" t="s">
        <v>322</v>
      </c>
      <c r="H68" s="36" t="s">
        <v>341</v>
      </c>
      <c r="I68" s="37">
        <v>9.4</v>
      </c>
      <c r="J68" s="37"/>
      <c r="K68" s="37">
        <v>6.42</v>
      </c>
      <c r="L68" s="37"/>
      <c r="M68" s="36"/>
      <c r="N68" s="36" t="s">
        <v>322</v>
      </c>
      <c r="O68" s="16">
        <v>61</v>
      </c>
      <c r="P68" s="35" t="s">
        <v>779</v>
      </c>
      <c r="Q68" s="36" t="s">
        <v>322</v>
      </c>
      <c r="R68" s="36">
        <v>3</v>
      </c>
      <c r="S68" s="36">
        <v>33</v>
      </c>
      <c r="T68" s="37">
        <v>14.6</v>
      </c>
      <c r="U68" s="36" t="s">
        <v>472</v>
      </c>
      <c r="V68" s="36">
        <v>25</v>
      </c>
      <c r="W68" s="36">
        <v>52</v>
      </c>
      <c r="X68" s="36">
        <v>16</v>
      </c>
      <c r="Y68" s="36" t="s">
        <v>1572</v>
      </c>
    </row>
    <row r="69" spans="1:25" x14ac:dyDescent="0.65">
      <c r="A69" s="16">
        <v>62</v>
      </c>
      <c r="B69" s="35" t="s">
        <v>780</v>
      </c>
      <c r="C69" s="35" t="s">
        <v>41</v>
      </c>
      <c r="D69" s="35"/>
      <c r="E69" s="36" t="s">
        <v>270</v>
      </c>
      <c r="F69" s="36">
        <v>1826</v>
      </c>
      <c r="G69" s="36" t="s">
        <v>319</v>
      </c>
      <c r="H69" s="36" t="s">
        <v>341</v>
      </c>
      <c r="I69" s="37">
        <v>9.5</v>
      </c>
      <c r="J69" s="37">
        <v>13.9</v>
      </c>
      <c r="K69" s="37">
        <v>11</v>
      </c>
      <c r="L69" s="37">
        <v>6.2</v>
      </c>
      <c r="M69" s="36">
        <v>32</v>
      </c>
      <c r="N69" s="36" t="s">
        <v>426</v>
      </c>
      <c r="O69" s="16">
        <v>62</v>
      </c>
      <c r="P69" s="35" t="s">
        <v>780</v>
      </c>
      <c r="Q69" s="36" t="s">
        <v>426</v>
      </c>
      <c r="R69" s="36">
        <v>3</v>
      </c>
      <c r="S69" s="36">
        <v>33</v>
      </c>
      <c r="T69" s="37">
        <v>36.700000000000003</v>
      </c>
      <c r="U69" s="36" t="s">
        <v>472</v>
      </c>
      <c r="V69" s="36">
        <v>36</v>
      </c>
      <c r="W69" s="36">
        <v>8</v>
      </c>
      <c r="X69" s="36">
        <v>27</v>
      </c>
      <c r="Y69" s="36" t="s">
        <v>1572</v>
      </c>
    </row>
    <row r="70" spans="1:25" x14ac:dyDescent="0.65">
      <c r="A70" s="16">
        <v>63</v>
      </c>
      <c r="B70" s="35" t="s">
        <v>781</v>
      </c>
      <c r="C70" s="35" t="s">
        <v>42</v>
      </c>
      <c r="D70" s="35"/>
      <c r="E70" s="36" t="s">
        <v>270</v>
      </c>
      <c r="F70" s="36">
        <v>1826</v>
      </c>
      <c r="G70" s="36" t="s">
        <v>319</v>
      </c>
      <c r="H70" s="36" t="s">
        <v>341</v>
      </c>
      <c r="I70" s="37">
        <v>9.9</v>
      </c>
      <c r="J70" s="37">
        <v>12.2</v>
      </c>
      <c r="K70" s="37">
        <v>4</v>
      </c>
      <c r="L70" s="37">
        <v>2.4</v>
      </c>
      <c r="M70" s="36">
        <v>7</v>
      </c>
      <c r="N70" s="36" t="s">
        <v>428</v>
      </c>
      <c r="O70" s="16">
        <v>63</v>
      </c>
      <c r="P70" s="35" t="s">
        <v>781</v>
      </c>
      <c r="Q70" s="36" t="s">
        <v>428</v>
      </c>
      <c r="R70" s="36">
        <v>3</v>
      </c>
      <c r="S70" s="36">
        <v>36</v>
      </c>
      <c r="T70" s="37">
        <v>27.5</v>
      </c>
      <c r="U70" s="36" t="s">
        <v>472</v>
      </c>
      <c r="V70" s="36">
        <v>34</v>
      </c>
      <c r="W70" s="36">
        <v>58</v>
      </c>
      <c r="X70" s="36">
        <v>31</v>
      </c>
      <c r="Y70" s="36" t="s">
        <v>1572</v>
      </c>
    </row>
    <row r="71" spans="1:25" x14ac:dyDescent="0.65">
      <c r="A71" s="16">
        <v>64</v>
      </c>
      <c r="B71" s="35" t="s">
        <v>782</v>
      </c>
      <c r="C71" s="35"/>
      <c r="D71" s="35"/>
      <c r="E71" s="36"/>
      <c r="F71" s="36"/>
      <c r="G71" s="36" t="s">
        <v>319</v>
      </c>
      <c r="H71" s="36" t="s">
        <v>341</v>
      </c>
      <c r="I71" s="37">
        <v>10.9</v>
      </c>
      <c r="J71" s="37">
        <v>13</v>
      </c>
      <c r="K71" s="37">
        <v>2.8</v>
      </c>
      <c r="L71" s="37">
        <v>2.8</v>
      </c>
      <c r="M71" s="36"/>
      <c r="N71" s="36" t="s">
        <v>428</v>
      </c>
      <c r="O71" s="16">
        <v>64</v>
      </c>
      <c r="P71" s="35" t="s">
        <v>782</v>
      </c>
      <c r="Q71" s="36" t="s">
        <v>428</v>
      </c>
      <c r="R71" s="36">
        <v>3</v>
      </c>
      <c r="S71" s="36">
        <v>36</v>
      </c>
      <c r="T71" s="37">
        <v>57.1</v>
      </c>
      <c r="U71" s="36" t="s">
        <v>472</v>
      </c>
      <c r="V71" s="36">
        <v>35</v>
      </c>
      <c r="W71" s="36">
        <v>30</v>
      </c>
      <c r="X71" s="36">
        <v>23</v>
      </c>
      <c r="Y71" s="36" t="s">
        <v>1572</v>
      </c>
    </row>
    <row r="72" spans="1:25" x14ac:dyDescent="0.65">
      <c r="A72" s="16">
        <v>65</v>
      </c>
      <c r="B72" s="35" t="s">
        <v>783</v>
      </c>
      <c r="C72" s="35"/>
      <c r="D72" s="35"/>
      <c r="E72" s="36" t="s">
        <v>275</v>
      </c>
      <c r="F72" s="36">
        <v>1784</v>
      </c>
      <c r="G72" s="36" t="s">
        <v>319</v>
      </c>
      <c r="H72" s="36" t="s">
        <v>342</v>
      </c>
      <c r="I72" s="37">
        <v>9.8000000000000007</v>
      </c>
      <c r="J72" s="37">
        <v>13.3</v>
      </c>
      <c r="K72" s="37">
        <v>5</v>
      </c>
      <c r="L72" s="37">
        <v>4.5</v>
      </c>
      <c r="M72" s="36">
        <v>120</v>
      </c>
      <c r="N72" s="36" t="s">
        <v>415</v>
      </c>
      <c r="O72" s="16">
        <v>65</v>
      </c>
      <c r="P72" s="35" t="s">
        <v>783</v>
      </c>
      <c r="Q72" s="36" t="s">
        <v>415</v>
      </c>
      <c r="R72" s="36">
        <v>3</v>
      </c>
      <c r="S72" s="36">
        <v>38</v>
      </c>
      <c r="T72" s="37">
        <v>29.6</v>
      </c>
      <c r="U72" s="36" t="s">
        <v>472</v>
      </c>
      <c r="V72" s="36">
        <v>23</v>
      </c>
      <c r="W72" s="36">
        <v>1</v>
      </c>
      <c r="X72" s="36">
        <v>38</v>
      </c>
      <c r="Y72" s="36" t="s">
        <v>1572</v>
      </c>
    </row>
    <row r="73" spans="1:25" x14ac:dyDescent="0.65">
      <c r="A73" s="16">
        <v>66</v>
      </c>
      <c r="B73" s="35" t="s">
        <v>784</v>
      </c>
      <c r="C73" s="35"/>
      <c r="D73" s="35"/>
      <c r="E73" s="36" t="s">
        <v>282</v>
      </c>
      <c r="F73" s="36">
        <v>1868</v>
      </c>
      <c r="G73" s="36" t="s">
        <v>319</v>
      </c>
      <c r="H73" s="36" t="s">
        <v>341</v>
      </c>
      <c r="I73" s="37">
        <v>9.8000000000000007</v>
      </c>
      <c r="J73" s="37">
        <v>13.6</v>
      </c>
      <c r="K73" s="37">
        <v>7.2</v>
      </c>
      <c r="L73" s="37">
        <v>5.2</v>
      </c>
      <c r="M73" s="36">
        <v>100</v>
      </c>
      <c r="N73" s="36" t="s">
        <v>430</v>
      </c>
      <c r="O73" s="16">
        <v>66</v>
      </c>
      <c r="P73" s="35" t="s">
        <v>784</v>
      </c>
      <c r="Q73" s="36" t="s">
        <v>430</v>
      </c>
      <c r="R73" s="36">
        <v>3</v>
      </c>
      <c r="S73" s="36">
        <v>38</v>
      </c>
      <c r="T73" s="37">
        <v>52</v>
      </c>
      <c r="U73" s="36" t="s">
        <v>472</v>
      </c>
      <c r="V73" s="36">
        <v>26</v>
      </c>
      <c r="W73" s="36">
        <v>20</v>
      </c>
      <c r="X73" s="36">
        <v>14</v>
      </c>
      <c r="Y73" s="36" t="s">
        <v>1572</v>
      </c>
    </row>
    <row r="74" spans="1:25" x14ac:dyDescent="0.65">
      <c r="A74" s="16">
        <v>67</v>
      </c>
      <c r="B74" s="35" t="s">
        <v>785</v>
      </c>
      <c r="C74" s="35" t="s">
        <v>43</v>
      </c>
      <c r="D74" s="35"/>
      <c r="E74" s="36" t="s">
        <v>281</v>
      </c>
      <c r="F74" s="36">
        <v>1835</v>
      </c>
      <c r="G74" s="36" t="s">
        <v>319</v>
      </c>
      <c r="H74" s="36" t="s">
        <v>341</v>
      </c>
      <c r="I74" s="37">
        <v>9.4</v>
      </c>
      <c r="J74" s="37">
        <v>13.6</v>
      </c>
      <c r="K74" s="37">
        <v>6.9</v>
      </c>
      <c r="L74" s="37">
        <v>6.5</v>
      </c>
      <c r="M74" s="36">
        <v>76</v>
      </c>
      <c r="N74" s="36" t="s">
        <v>429</v>
      </c>
      <c r="O74" s="16">
        <v>67</v>
      </c>
      <c r="P74" s="35" t="s">
        <v>785</v>
      </c>
      <c r="Q74" s="36" t="s">
        <v>429</v>
      </c>
      <c r="R74" s="36">
        <v>3</v>
      </c>
      <c r="S74" s="36">
        <v>38</v>
      </c>
      <c r="T74" s="37">
        <v>28.9</v>
      </c>
      <c r="U74" s="36" t="s">
        <v>472</v>
      </c>
      <c r="V74" s="36">
        <v>35</v>
      </c>
      <c r="W74" s="36">
        <v>26</v>
      </c>
      <c r="X74" s="36">
        <v>59</v>
      </c>
      <c r="Y74" s="36" t="s">
        <v>1572</v>
      </c>
    </row>
    <row r="75" spans="1:25" x14ac:dyDescent="0.65">
      <c r="A75" s="16">
        <v>68</v>
      </c>
      <c r="B75" s="35" t="s">
        <v>786</v>
      </c>
      <c r="C75" s="35"/>
      <c r="D75" s="35"/>
      <c r="E75" s="36"/>
      <c r="F75" s="36"/>
      <c r="G75" s="36" t="s">
        <v>319</v>
      </c>
      <c r="H75" s="36" t="s">
        <v>342</v>
      </c>
      <c r="I75" s="37">
        <v>10.199999999999999</v>
      </c>
      <c r="J75" s="37">
        <v>12.6</v>
      </c>
      <c r="K75" s="37">
        <v>3.3</v>
      </c>
      <c r="L75" s="37">
        <v>3</v>
      </c>
      <c r="M75" s="36"/>
      <c r="N75" s="36" t="s">
        <v>429</v>
      </c>
      <c r="O75" s="16">
        <v>68</v>
      </c>
      <c r="P75" s="35" t="s">
        <v>786</v>
      </c>
      <c r="Q75" s="36" t="s">
        <v>429</v>
      </c>
      <c r="R75" s="36">
        <v>3</v>
      </c>
      <c r="S75" s="36">
        <v>38</v>
      </c>
      <c r="T75" s="37">
        <v>51.9</v>
      </c>
      <c r="U75" s="36" t="s">
        <v>472</v>
      </c>
      <c r="V75" s="36">
        <v>35</v>
      </c>
      <c r="W75" s="36">
        <v>35</v>
      </c>
      <c r="X75" s="36">
        <v>35</v>
      </c>
      <c r="Y75" s="36" t="s">
        <v>1572</v>
      </c>
    </row>
    <row r="76" spans="1:25" x14ac:dyDescent="0.65">
      <c r="A76" s="16">
        <v>69</v>
      </c>
      <c r="B76" s="35" t="s">
        <v>1318</v>
      </c>
      <c r="C76" s="35"/>
      <c r="D76" s="35"/>
      <c r="E76" s="36" t="s">
        <v>275</v>
      </c>
      <c r="F76" s="36">
        <v>1784</v>
      </c>
      <c r="G76" s="36" t="s">
        <v>319</v>
      </c>
      <c r="H76" s="36" t="s">
        <v>342</v>
      </c>
      <c r="I76" s="37">
        <v>10.1</v>
      </c>
      <c r="J76" s="37">
        <v>13.3</v>
      </c>
      <c r="K76" s="37">
        <v>4.5999999999999996</v>
      </c>
      <c r="L76" s="37">
        <v>4.3</v>
      </c>
      <c r="M76" s="36">
        <v>35</v>
      </c>
      <c r="N76" s="36" t="s">
        <v>451</v>
      </c>
      <c r="O76" s="16">
        <v>69</v>
      </c>
      <c r="P76" s="35" t="s">
        <v>1318</v>
      </c>
      <c r="Q76" s="36" t="s">
        <v>451</v>
      </c>
      <c r="R76" s="36">
        <v>3</v>
      </c>
      <c r="S76" s="36">
        <v>40</v>
      </c>
      <c r="T76" s="37">
        <v>11.8</v>
      </c>
      <c r="U76" s="36" t="s">
        <v>472</v>
      </c>
      <c r="V76" s="36">
        <v>18</v>
      </c>
      <c r="W76" s="36">
        <v>34</v>
      </c>
      <c r="X76" s="36">
        <v>48</v>
      </c>
      <c r="Y76" s="36" t="s">
        <v>1572</v>
      </c>
    </row>
    <row r="77" spans="1:25" x14ac:dyDescent="0.65">
      <c r="A77" s="16">
        <v>70</v>
      </c>
      <c r="B77" s="35" t="s">
        <v>787</v>
      </c>
      <c r="C77" s="35" t="s">
        <v>44</v>
      </c>
      <c r="D77" s="35"/>
      <c r="E77" s="36" t="s">
        <v>270</v>
      </c>
      <c r="F77" s="36">
        <v>1826</v>
      </c>
      <c r="G77" s="36" t="s">
        <v>319</v>
      </c>
      <c r="H77" s="36" t="s">
        <v>343</v>
      </c>
      <c r="I77" s="37">
        <v>9.8000000000000007</v>
      </c>
      <c r="J77" s="37">
        <v>13.6</v>
      </c>
      <c r="K77" s="37">
        <v>6.5</v>
      </c>
      <c r="L77" s="37">
        <v>5.9</v>
      </c>
      <c r="M77" s="36">
        <v>99</v>
      </c>
      <c r="N77" s="36" t="s">
        <v>431</v>
      </c>
      <c r="O77" s="16">
        <v>70</v>
      </c>
      <c r="P77" s="35" t="s">
        <v>787</v>
      </c>
      <c r="Q77" s="36" t="s">
        <v>431</v>
      </c>
      <c r="R77" s="36">
        <v>3</v>
      </c>
      <c r="S77" s="36">
        <v>42</v>
      </c>
      <c r="T77" s="37">
        <v>1.2</v>
      </c>
      <c r="U77" s="36" t="s">
        <v>472</v>
      </c>
      <c r="V77" s="36">
        <v>47</v>
      </c>
      <c r="W77" s="36">
        <v>13</v>
      </c>
      <c r="X77" s="36">
        <v>19</v>
      </c>
      <c r="Y77" s="36" t="s">
        <v>1572</v>
      </c>
    </row>
    <row r="78" spans="1:25" x14ac:dyDescent="0.65">
      <c r="A78" s="16">
        <v>71</v>
      </c>
      <c r="B78" s="41" t="s">
        <v>1263</v>
      </c>
      <c r="C78" s="35"/>
      <c r="D78" s="41"/>
      <c r="E78" s="36" t="s">
        <v>284</v>
      </c>
      <c r="F78" s="36">
        <v>1866</v>
      </c>
      <c r="G78" s="36" t="s">
        <v>323</v>
      </c>
      <c r="H78" s="36" t="s">
        <v>340</v>
      </c>
      <c r="I78" s="37">
        <v>7.3</v>
      </c>
      <c r="J78" s="37"/>
      <c r="K78" s="37">
        <v>7</v>
      </c>
      <c r="L78" s="37"/>
      <c r="M78" s="36"/>
      <c r="N78" s="36" t="s">
        <v>1413</v>
      </c>
      <c r="O78" s="16">
        <v>71</v>
      </c>
      <c r="P78" s="41" t="s">
        <v>1263</v>
      </c>
      <c r="Q78" s="36" t="s">
        <v>1413</v>
      </c>
      <c r="R78" s="36">
        <v>3</v>
      </c>
      <c r="S78" s="36">
        <v>44</v>
      </c>
      <c r="T78" s="37">
        <v>34.1</v>
      </c>
      <c r="U78" s="36" t="s">
        <v>473</v>
      </c>
      <c r="V78" s="36">
        <v>32</v>
      </c>
      <c r="W78" s="36">
        <v>9</v>
      </c>
      <c r="X78" s="36">
        <v>47</v>
      </c>
      <c r="Y78" s="36" t="s">
        <v>1572</v>
      </c>
    </row>
    <row r="79" spans="1:25" x14ac:dyDescent="0.65">
      <c r="A79" s="16">
        <v>72</v>
      </c>
      <c r="B79" s="35" t="s">
        <v>788</v>
      </c>
      <c r="C79" s="35"/>
      <c r="D79" s="35" t="s">
        <v>1324</v>
      </c>
      <c r="E79" s="36" t="s">
        <v>285</v>
      </c>
      <c r="F79" s="36">
        <v>1859</v>
      </c>
      <c r="G79" s="36" t="s">
        <v>323</v>
      </c>
      <c r="H79" s="36" t="s">
        <v>345</v>
      </c>
      <c r="I79" s="37">
        <v>13</v>
      </c>
      <c r="J79" s="37"/>
      <c r="K79" s="37">
        <v>30</v>
      </c>
      <c r="L79" s="37">
        <v>30</v>
      </c>
      <c r="M79" s="36"/>
      <c r="N79" s="36" t="s">
        <v>432</v>
      </c>
      <c r="O79" s="16">
        <v>72</v>
      </c>
      <c r="P79" s="35" t="s">
        <v>788</v>
      </c>
      <c r="Q79" s="36" t="s">
        <v>432</v>
      </c>
      <c r="R79" s="36">
        <v>3</v>
      </c>
      <c r="S79" s="36">
        <v>46</v>
      </c>
      <c r="T79" s="37">
        <v>10</v>
      </c>
      <c r="U79" s="36" t="s">
        <v>473</v>
      </c>
      <c r="V79" s="36">
        <v>23</v>
      </c>
      <c r="W79" s="36">
        <v>45</v>
      </c>
      <c r="X79" s="36">
        <v>54</v>
      </c>
      <c r="Y79" s="36" t="s">
        <v>1572</v>
      </c>
    </row>
    <row r="80" spans="1:25" x14ac:dyDescent="0.65">
      <c r="A80" s="16">
        <v>73</v>
      </c>
      <c r="B80" s="35" t="s">
        <v>0</v>
      </c>
      <c r="C80" s="35"/>
      <c r="D80" s="35" t="s">
        <v>1299</v>
      </c>
      <c r="E80" s="36" t="s">
        <v>283</v>
      </c>
      <c r="F80" s="36">
        <v>-750</v>
      </c>
      <c r="G80" s="36" t="s">
        <v>224</v>
      </c>
      <c r="H80" s="36" t="s">
        <v>345</v>
      </c>
      <c r="I80" s="37">
        <v>1.6</v>
      </c>
      <c r="J80" s="37"/>
      <c r="K80" s="37">
        <v>110</v>
      </c>
      <c r="L80" s="37"/>
      <c r="M80" s="36"/>
      <c r="N80" s="36" t="s">
        <v>224</v>
      </c>
      <c r="O80" s="16">
        <v>73</v>
      </c>
      <c r="P80" s="35" t="s">
        <v>0</v>
      </c>
      <c r="Q80" s="36" t="s">
        <v>224</v>
      </c>
      <c r="R80" s="36">
        <v>3</v>
      </c>
      <c r="S80" s="36">
        <v>47</v>
      </c>
      <c r="T80" s="37">
        <v>0</v>
      </c>
      <c r="U80" s="36" t="s">
        <v>473</v>
      </c>
      <c r="V80" s="36">
        <v>24</v>
      </c>
      <c r="W80" s="36">
        <v>7</v>
      </c>
      <c r="X80" s="36">
        <v>0</v>
      </c>
      <c r="Y80" s="36" t="s">
        <v>1572</v>
      </c>
    </row>
    <row r="81" spans="1:212" x14ac:dyDescent="0.65">
      <c r="A81" s="16">
        <v>74</v>
      </c>
      <c r="B81" s="35" t="s">
        <v>789</v>
      </c>
      <c r="C81" s="35"/>
      <c r="D81" s="35" t="s">
        <v>616</v>
      </c>
      <c r="E81" s="36" t="s">
        <v>286</v>
      </c>
      <c r="F81" s="36">
        <v>1885</v>
      </c>
      <c r="G81" s="36" t="s">
        <v>323</v>
      </c>
      <c r="H81" s="36" t="s">
        <v>340</v>
      </c>
      <c r="I81" s="37">
        <v>5</v>
      </c>
      <c r="J81" s="37"/>
      <c r="K81" s="37">
        <v>160</v>
      </c>
      <c r="L81" s="37">
        <v>40</v>
      </c>
      <c r="M81" s="36"/>
      <c r="N81" s="36" t="s">
        <v>433</v>
      </c>
      <c r="O81" s="16">
        <v>74</v>
      </c>
      <c r="P81" s="35" t="s">
        <v>789</v>
      </c>
      <c r="Q81" s="36" t="s">
        <v>433</v>
      </c>
      <c r="R81" s="36">
        <v>4</v>
      </c>
      <c r="S81" s="36">
        <v>3</v>
      </c>
      <c r="T81" s="37">
        <v>14.4</v>
      </c>
      <c r="U81" s="36" t="s">
        <v>473</v>
      </c>
      <c r="V81" s="36">
        <v>36</v>
      </c>
      <c r="W81" s="36">
        <v>21</v>
      </c>
      <c r="X81" s="36">
        <v>33</v>
      </c>
      <c r="Y81" s="36" t="s">
        <v>1572</v>
      </c>
    </row>
    <row r="82" spans="1:212" ht="15" customHeight="1" x14ac:dyDescent="0.65">
      <c r="A82" s="18" t="s">
        <v>1577</v>
      </c>
      <c r="B82" s="17" t="s">
        <v>1578</v>
      </c>
      <c r="C82" s="19" t="s">
        <v>1579</v>
      </c>
      <c r="D82" s="17" t="s">
        <v>195</v>
      </c>
      <c r="E82" s="28"/>
      <c r="F82" s="28"/>
      <c r="G82" s="17" t="s">
        <v>318</v>
      </c>
      <c r="H82" s="17" t="s">
        <v>329</v>
      </c>
      <c r="I82" s="17" t="s">
        <v>404</v>
      </c>
      <c r="J82" s="17" t="s">
        <v>406</v>
      </c>
      <c r="K82" s="17" t="s">
        <v>407</v>
      </c>
      <c r="L82" s="17" t="s">
        <v>409</v>
      </c>
      <c r="M82" s="17" t="s">
        <v>410</v>
      </c>
      <c r="N82" s="17" t="s">
        <v>1580</v>
      </c>
      <c r="O82" s="18" t="s">
        <v>1577</v>
      </c>
      <c r="P82" s="17" t="s">
        <v>1578</v>
      </c>
      <c r="Q82" s="17" t="s">
        <v>1580</v>
      </c>
      <c r="R82" s="25" t="s">
        <v>1593</v>
      </c>
      <c r="S82" s="26"/>
      <c r="T82" s="27"/>
      <c r="U82" s="25" t="s">
        <v>1594</v>
      </c>
      <c r="V82" s="26"/>
      <c r="W82" s="26"/>
      <c r="X82" s="27"/>
      <c r="Y82" s="29" t="s">
        <v>1581</v>
      </c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BH82" s="30"/>
      <c r="BI82" s="30"/>
      <c r="BJ82" s="30"/>
      <c r="BK82" s="30"/>
      <c r="BL82" s="30"/>
      <c r="BM82" s="30"/>
      <c r="BN82" s="30"/>
      <c r="BO82" s="30"/>
      <c r="BP82" s="30"/>
      <c r="BQ82" s="30"/>
      <c r="BR82" s="30"/>
      <c r="BS82" s="30"/>
      <c r="BT82" s="30"/>
      <c r="BU82" s="30"/>
      <c r="BV82" s="30"/>
      <c r="BW82" s="30"/>
      <c r="BX82" s="30"/>
      <c r="BY82" s="30"/>
      <c r="BZ82" s="30"/>
      <c r="CA82" s="30"/>
      <c r="CB82" s="30"/>
      <c r="CC82" s="30"/>
      <c r="CD82" s="30"/>
      <c r="CE82" s="30"/>
      <c r="CF82" s="30"/>
      <c r="CG82" s="30"/>
      <c r="CH82" s="30"/>
      <c r="CI82" s="30"/>
      <c r="CJ82" s="30"/>
      <c r="CK82" s="30"/>
      <c r="CL82" s="30"/>
      <c r="CM82" s="30"/>
      <c r="CN82" s="30"/>
      <c r="CO82" s="30"/>
      <c r="CP82" s="30"/>
      <c r="CQ82" s="30"/>
      <c r="CR82" s="30"/>
      <c r="CS82" s="30"/>
      <c r="CT82" s="30"/>
      <c r="CU82" s="30"/>
      <c r="CV82" s="30"/>
      <c r="CW82" s="30"/>
      <c r="CX82" s="30"/>
      <c r="CY82" s="30"/>
      <c r="CZ82" s="30"/>
      <c r="DA82" s="30"/>
      <c r="DB82" s="30"/>
      <c r="DC82" s="30"/>
      <c r="DD82" s="30"/>
      <c r="DE82" s="30"/>
      <c r="DF82" s="30"/>
      <c r="DG82" s="30"/>
      <c r="DH82" s="30"/>
      <c r="DI82" s="30"/>
      <c r="DJ82" s="30"/>
      <c r="DK82" s="30"/>
      <c r="DL82" s="30"/>
      <c r="DM82" s="30"/>
      <c r="DN82" s="30"/>
      <c r="DO82" s="30"/>
      <c r="DP82" s="30"/>
      <c r="DQ82" s="30"/>
      <c r="DR82" s="30"/>
      <c r="DS82" s="30"/>
      <c r="DT82" s="30"/>
      <c r="DU82" s="30"/>
      <c r="DV82" s="30"/>
      <c r="DW82" s="30"/>
      <c r="DX82" s="30"/>
      <c r="DY82" s="30"/>
      <c r="DZ82" s="30"/>
      <c r="EA82" s="30"/>
      <c r="EB82" s="30"/>
      <c r="EC82" s="30"/>
      <c r="ED82" s="30"/>
      <c r="EE82" s="30"/>
      <c r="EF82" s="30"/>
      <c r="EG82" s="30"/>
      <c r="EH82" s="30"/>
      <c r="EI82" s="30"/>
      <c r="EJ82" s="30"/>
      <c r="EK82" s="30"/>
      <c r="EL82" s="30"/>
      <c r="EM82" s="30"/>
      <c r="EN82" s="30"/>
      <c r="EO82" s="30"/>
      <c r="EP82" s="30"/>
      <c r="EQ82" s="30"/>
      <c r="ER82" s="30"/>
      <c r="ES82" s="30"/>
      <c r="ET82" s="30"/>
      <c r="EU82" s="30"/>
      <c r="EV82" s="30"/>
      <c r="EW82" s="30"/>
      <c r="EX82" s="30"/>
      <c r="EY82" s="30"/>
      <c r="EZ82" s="30"/>
      <c r="FA82" s="30"/>
      <c r="FB82" s="30"/>
      <c r="FC82" s="30"/>
      <c r="FD82" s="30"/>
      <c r="FE82" s="30"/>
      <c r="FF82" s="30"/>
      <c r="FG82" s="30"/>
      <c r="FH82" s="30"/>
      <c r="FI82" s="30"/>
      <c r="FJ82" s="30"/>
      <c r="FK82" s="30"/>
      <c r="FL82" s="30"/>
      <c r="FM82" s="30"/>
      <c r="FN82" s="30"/>
      <c r="FO82" s="30"/>
      <c r="FP82" s="30"/>
      <c r="FQ82" s="30"/>
      <c r="FR82" s="30"/>
      <c r="FS82" s="30"/>
      <c r="FT82" s="30"/>
      <c r="FU82" s="30"/>
      <c r="FV82" s="30"/>
      <c r="FW82" s="30"/>
      <c r="FX82" s="30"/>
      <c r="FY82" s="30"/>
      <c r="FZ82" s="30"/>
      <c r="GA82" s="30"/>
      <c r="GB82" s="30"/>
      <c r="GC82" s="30"/>
      <c r="GD82" s="30"/>
      <c r="GE82" s="30"/>
      <c r="GF82" s="30"/>
      <c r="GG82" s="30"/>
      <c r="GH82" s="30"/>
      <c r="GI82" s="30"/>
      <c r="GJ82" s="30"/>
      <c r="GK82" s="30"/>
      <c r="GL82" s="30"/>
      <c r="GM82" s="30"/>
      <c r="GN82" s="30"/>
      <c r="GO82" s="30"/>
      <c r="GP82" s="30"/>
      <c r="GQ82" s="30"/>
      <c r="GR82" s="30"/>
      <c r="GS82" s="30"/>
      <c r="GT82" s="30"/>
      <c r="GU82" s="30"/>
      <c r="GV82" s="30"/>
      <c r="GW82" s="30"/>
      <c r="GX82" s="30"/>
      <c r="GY82" s="30"/>
      <c r="GZ82" s="30"/>
      <c r="HA82" s="30"/>
      <c r="HB82" s="30"/>
      <c r="HC82" s="30"/>
      <c r="HD82" s="30"/>
    </row>
    <row r="83" spans="1:212" ht="15" customHeight="1" x14ac:dyDescent="0.65">
      <c r="A83" s="18"/>
      <c r="B83" s="18"/>
      <c r="C83" s="20"/>
      <c r="D83" s="18"/>
      <c r="E83" s="32" t="s">
        <v>269</v>
      </c>
      <c r="F83" s="32" t="s">
        <v>317</v>
      </c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22" t="s">
        <v>1592</v>
      </c>
      <c r="S83" s="23"/>
      <c r="T83" s="23"/>
      <c r="U83" s="23"/>
      <c r="V83" s="23"/>
      <c r="W83" s="23"/>
      <c r="X83" s="24"/>
      <c r="Y83" s="33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4"/>
      <c r="AS83" s="34"/>
      <c r="AT83" s="34"/>
      <c r="AU83" s="34"/>
      <c r="AV83" s="34"/>
      <c r="AW83" s="34"/>
      <c r="AX83" s="34"/>
      <c r="AY83" s="34"/>
      <c r="AZ83" s="34"/>
      <c r="BA83" s="34"/>
      <c r="BB83" s="34"/>
      <c r="BC83" s="34"/>
      <c r="BD83" s="34"/>
      <c r="BE83" s="34"/>
      <c r="BF83" s="34"/>
      <c r="BG83" s="34"/>
      <c r="BH83" s="34"/>
      <c r="BI83" s="34"/>
      <c r="BJ83" s="34"/>
      <c r="BK83" s="34"/>
      <c r="BL83" s="34"/>
      <c r="BM83" s="34"/>
      <c r="BN83" s="34"/>
      <c r="BO83" s="34"/>
      <c r="BP83" s="34"/>
      <c r="BQ83" s="34"/>
      <c r="BR83" s="34"/>
      <c r="BS83" s="34"/>
      <c r="BT83" s="34"/>
      <c r="BU83" s="34"/>
      <c r="BV83" s="34"/>
      <c r="BW83" s="34"/>
      <c r="BX83" s="34"/>
      <c r="BY83" s="34"/>
      <c r="BZ83" s="34"/>
      <c r="CA83" s="34"/>
      <c r="CB83" s="34"/>
      <c r="CC83" s="34"/>
      <c r="CD83" s="34"/>
      <c r="CE83" s="34"/>
      <c r="CF83" s="34"/>
      <c r="CG83" s="34"/>
      <c r="CH83" s="34"/>
      <c r="CI83" s="34"/>
      <c r="CJ83" s="34"/>
      <c r="CK83" s="34"/>
      <c r="CL83" s="34"/>
      <c r="CM83" s="34"/>
      <c r="CN83" s="34"/>
      <c r="CO83" s="34"/>
      <c r="CP83" s="34"/>
      <c r="CQ83" s="34"/>
      <c r="CR83" s="34"/>
      <c r="CS83" s="34"/>
      <c r="CT83" s="34"/>
      <c r="CU83" s="34"/>
      <c r="CV83" s="34"/>
      <c r="CW83" s="34"/>
      <c r="CX83" s="34"/>
      <c r="CY83" s="34"/>
      <c r="CZ83" s="34"/>
      <c r="DA83" s="34"/>
      <c r="DB83" s="34"/>
      <c r="DC83" s="34"/>
      <c r="DD83" s="34"/>
      <c r="DE83" s="34"/>
      <c r="DF83" s="34"/>
      <c r="DG83" s="34"/>
      <c r="DH83" s="34"/>
      <c r="DI83" s="34"/>
      <c r="DJ83" s="34"/>
      <c r="DK83" s="34"/>
      <c r="DL83" s="34"/>
      <c r="DM83" s="34"/>
      <c r="DN83" s="34"/>
      <c r="DO83" s="34"/>
      <c r="DP83" s="34"/>
      <c r="DQ83" s="34"/>
      <c r="DR83" s="34"/>
      <c r="DS83" s="34"/>
      <c r="DT83" s="34"/>
      <c r="DU83" s="34"/>
      <c r="DV83" s="34"/>
      <c r="DW83" s="34"/>
      <c r="DX83" s="34"/>
      <c r="DY83" s="34"/>
      <c r="DZ83" s="34"/>
      <c r="EA83" s="34"/>
      <c r="EB83" s="34"/>
      <c r="EC83" s="34"/>
      <c r="ED83" s="34"/>
      <c r="EE83" s="34"/>
      <c r="EF83" s="34"/>
      <c r="EG83" s="34"/>
      <c r="EH83" s="34"/>
      <c r="EI83" s="34"/>
      <c r="EJ83" s="34"/>
      <c r="EK83" s="34"/>
      <c r="EL83" s="34"/>
      <c r="EM83" s="34"/>
      <c r="EN83" s="34"/>
      <c r="EO83" s="34"/>
      <c r="EP83" s="34"/>
      <c r="EQ83" s="34"/>
      <c r="ER83" s="34"/>
      <c r="ES83" s="34"/>
      <c r="ET83" s="34"/>
      <c r="EU83" s="34"/>
      <c r="EV83" s="34"/>
      <c r="EW83" s="34"/>
      <c r="EX83" s="34"/>
      <c r="EY83" s="34"/>
      <c r="EZ83" s="34"/>
      <c r="FA83" s="34"/>
      <c r="FB83" s="34"/>
      <c r="FC83" s="34"/>
      <c r="FD83" s="34"/>
      <c r="FE83" s="34"/>
      <c r="FF83" s="34"/>
      <c r="FG83" s="34"/>
      <c r="FH83" s="34"/>
      <c r="FI83" s="34"/>
      <c r="FJ83" s="34"/>
      <c r="FK83" s="34"/>
      <c r="FL83" s="34"/>
      <c r="FM83" s="34"/>
      <c r="FN83" s="34"/>
      <c r="FO83" s="34"/>
      <c r="FP83" s="34"/>
      <c r="FQ83" s="34"/>
      <c r="FR83" s="34"/>
      <c r="FS83" s="34"/>
      <c r="FT83" s="34"/>
      <c r="FU83" s="34"/>
      <c r="FV83" s="34"/>
      <c r="FW83" s="34"/>
      <c r="FX83" s="34"/>
      <c r="FY83" s="34"/>
      <c r="FZ83" s="34"/>
      <c r="GA83" s="34"/>
      <c r="GB83" s="34"/>
      <c r="GC83" s="34"/>
      <c r="GD83" s="34"/>
      <c r="GE83" s="34"/>
      <c r="GF83" s="34"/>
      <c r="GG83" s="34"/>
      <c r="GH83" s="34"/>
      <c r="GI83" s="34"/>
      <c r="GJ83" s="34"/>
      <c r="GK83" s="34"/>
      <c r="GL83" s="34"/>
      <c r="GM83" s="34"/>
      <c r="GN83" s="34"/>
      <c r="GO83" s="34"/>
      <c r="GP83" s="34"/>
      <c r="GQ83" s="34"/>
      <c r="GR83" s="34"/>
      <c r="GS83" s="34"/>
      <c r="GT83" s="34"/>
      <c r="GU83" s="34"/>
      <c r="GV83" s="34"/>
      <c r="GW83" s="34"/>
      <c r="GX83" s="34"/>
      <c r="GY83" s="34"/>
      <c r="GZ83" s="34"/>
      <c r="HA83" s="34"/>
      <c r="HB83" s="34"/>
      <c r="HC83" s="34"/>
      <c r="HD83" s="34"/>
    </row>
    <row r="84" spans="1:212" ht="15" customHeight="1" x14ac:dyDescent="0.65">
      <c r="A84" s="18"/>
      <c r="B84" s="18"/>
      <c r="C84" s="21"/>
      <c r="D84" s="18"/>
      <c r="E84" s="32"/>
      <c r="F84" s="32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5" t="s">
        <v>1591</v>
      </c>
      <c r="S84" s="15" t="s">
        <v>469</v>
      </c>
      <c r="T84" s="15" t="s">
        <v>470</v>
      </c>
      <c r="U84" s="15" t="s">
        <v>471</v>
      </c>
      <c r="V84" s="15" t="s">
        <v>474</v>
      </c>
      <c r="W84" s="15" t="s">
        <v>475</v>
      </c>
      <c r="X84" s="15" t="s">
        <v>476</v>
      </c>
      <c r="Y84" s="33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4"/>
      <c r="AR84" s="34"/>
      <c r="AS84" s="34"/>
      <c r="AT84" s="34"/>
      <c r="AU84" s="34"/>
      <c r="AV84" s="34"/>
      <c r="AW84" s="34"/>
      <c r="AX84" s="34"/>
      <c r="AY84" s="34"/>
      <c r="AZ84" s="34"/>
      <c r="BA84" s="34"/>
      <c r="BB84" s="34"/>
      <c r="BC84" s="34"/>
      <c r="BD84" s="34"/>
      <c r="BE84" s="34"/>
      <c r="BF84" s="34"/>
      <c r="BG84" s="34"/>
      <c r="BH84" s="34"/>
      <c r="BI84" s="34"/>
      <c r="BJ84" s="34"/>
      <c r="BK84" s="34"/>
      <c r="BL84" s="34"/>
      <c r="BM84" s="34"/>
      <c r="BN84" s="34"/>
      <c r="BO84" s="34"/>
      <c r="BP84" s="34"/>
      <c r="BQ84" s="34"/>
      <c r="BR84" s="34"/>
      <c r="BS84" s="34"/>
      <c r="BT84" s="34"/>
      <c r="BU84" s="34"/>
      <c r="BV84" s="34"/>
      <c r="BW84" s="34"/>
      <c r="BX84" s="34"/>
      <c r="BY84" s="34"/>
      <c r="BZ84" s="34"/>
      <c r="CA84" s="34"/>
      <c r="CB84" s="34"/>
      <c r="CC84" s="34"/>
      <c r="CD84" s="34"/>
      <c r="CE84" s="34"/>
      <c r="CF84" s="34"/>
      <c r="CG84" s="34"/>
      <c r="CH84" s="34"/>
      <c r="CI84" s="34"/>
      <c r="CJ84" s="34"/>
      <c r="CK84" s="34"/>
      <c r="CL84" s="34"/>
      <c r="CM84" s="34"/>
      <c r="CN84" s="34"/>
      <c r="CO84" s="34"/>
      <c r="CP84" s="34"/>
      <c r="CQ84" s="34"/>
      <c r="CR84" s="34"/>
      <c r="CS84" s="34"/>
      <c r="CT84" s="34"/>
      <c r="CU84" s="34"/>
      <c r="CV84" s="34"/>
      <c r="CW84" s="34"/>
      <c r="CX84" s="34"/>
      <c r="CY84" s="34"/>
      <c r="CZ84" s="34"/>
      <c r="DA84" s="34"/>
      <c r="DB84" s="34"/>
      <c r="DC84" s="34"/>
      <c r="DD84" s="34"/>
      <c r="DE84" s="34"/>
      <c r="DF84" s="34"/>
      <c r="DG84" s="34"/>
      <c r="DH84" s="34"/>
      <c r="DI84" s="34"/>
      <c r="DJ84" s="34"/>
      <c r="DK84" s="34"/>
      <c r="DL84" s="34"/>
      <c r="DM84" s="34"/>
      <c r="DN84" s="34"/>
      <c r="DO84" s="34"/>
      <c r="DP84" s="34"/>
      <c r="DQ84" s="34"/>
      <c r="DR84" s="34"/>
      <c r="DS84" s="34"/>
      <c r="DT84" s="34"/>
      <c r="DU84" s="34"/>
      <c r="DV84" s="34"/>
      <c r="DW84" s="34"/>
      <c r="DX84" s="34"/>
      <c r="DY84" s="34"/>
      <c r="DZ84" s="34"/>
      <c r="EA84" s="34"/>
      <c r="EB84" s="34"/>
      <c r="EC84" s="34"/>
      <c r="ED84" s="34"/>
      <c r="EE84" s="34"/>
      <c r="EF84" s="34"/>
      <c r="EG84" s="34"/>
      <c r="EH84" s="34"/>
      <c r="EI84" s="34"/>
      <c r="EJ84" s="34"/>
      <c r="EK84" s="34"/>
      <c r="EL84" s="34"/>
      <c r="EM84" s="34"/>
      <c r="EN84" s="34"/>
      <c r="EO84" s="34"/>
      <c r="EP84" s="34"/>
      <c r="EQ84" s="34"/>
      <c r="ER84" s="34"/>
      <c r="ES84" s="34"/>
      <c r="ET84" s="34"/>
      <c r="EU84" s="34"/>
      <c r="EV84" s="34"/>
      <c r="EW84" s="34"/>
      <c r="EX84" s="34"/>
      <c r="EY84" s="34"/>
      <c r="EZ84" s="34"/>
      <c r="FA84" s="34"/>
      <c r="FB84" s="34"/>
      <c r="FC84" s="34"/>
      <c r="FD84" s="34"/>
      <c r="FE84" s="34"/>
      <c r="FF84" s="34"/>
      <c r="FG84" s="34"/>
      <c r="FH84" s="34"/>
      <c r="FI84" s="34"/>
      <c r="FJ84" s="34"/>
      <c r="FK84" s="34"/>
      <c r="FL84" s="34"/>
      <c r="FM84" s="34"/>
      <c r="FN84" s="34"/>
      <c r="FO84" s="34"/>
      <c r="FP84" s="34"/>
      <c r="FQ84" s="34"/>
      <c r="FR84" s="34"/>
      <c r="FS84" s="34"/>
      <c r="FT84" s="34"/>
      <c r="FU84" s="34"/>
      <c r="FV84" s="34"/>
      <c r="FW84" s="34"/>
      <c r="FX84" s="34"/>
      <c r="FY84" s="34"/>
      <c r="FZ84" s="34"/>
      <c r="GA84" s="34"/>
      <c r="GB84" s="34"/>
      <c r="GC84" s="34"/>
      <c r="GD84" s="34"/>
      <c r="GE84" s="34"/>
      <c r="GF84" s="34"/>
      <c r="GG84" s="34"/>
      <c r="GH84" s="34"/>
      <c r="GI84" s="34"/>
      <c r="GJ84" s="34"/>
      <c r="GK84" s="34"/>
      <c r="GL84" s="34"/>
      <c r="GM84" s="34"/>
      <c r="GN84" s="34"/>
      <c r="GO84" s="34"/>
      <c r="GP84" s="34"/>
      <c r="GQ84" s="34"/>
      <c r="GR84" s="34"/>
      <c r="GS84" s="34"/>
      <c r="GT84" s="34"/>
      <c r="GU84" s="34"/>
      <c r="GV84" s="34"/>
      <c r="GW84" s="34"/>
      <c r="GX84" s="34"/>
      <c r="GY84" s="34"/>
      <c r="GZ84" s="34"/>
      <c r="HA84" s="34"/>
      <c r="HB84" s="34"/>
      <c r="HC84" s="34"/>
      <c r="HD84" s="34"/>
    </row>
    <row r="85" spans="1:212" x14ac:dyDescent="0.65">
      <c r="A85" s="16">
        <v>75</v>
      </c>
      <c r="B85" s="35" t="s">
        <v>790</v>
      </c>
      <c r="C85" s="35"/>
      <c r="D85" s="35"/>
      <c r="E85" s="36"/>
      <c r="F85" s="36"/>
      <c r="G85" s="36" t="s">
        <v>319</v>
      </c>
      <c r="H85" s="36" t="s">
        <v>343</v>
      </c>
      <c r="I85" s="37">
        <v>10.6</v>
      </c>
      <c r="J85" s="37">
        <v>14.7</v>
      </c>
      <c r="K85" s="37">
        <v>8.9</v>
      </c>
      <c r="L85" s="37">
        <v>5.6</v>
      </c>
      <c r="M85" s="36">
        <v>90</v>
      </c>
      <c r="N85" s="36" t="s">
        <v>1325</v>
      </c>
      <c r="O85" s="16">
        <v>75</v>
      </c>
      <c r="P85" s="35" t="s">
        <v>790</v>
      </c>
      <c r="Q85" s="36" t="s">
        <v>1325</v>
      </c>
      <c r="R85" s="36">
        <v>4</v>
      </c>
      <c r="S85" s="36">
        <v>3</v>
      </c>
      <c r="T85" s="37">
        <v>54</v>
      </c>
      <c r="U85" s="36" t="s">
        <v>472</v>
      </c>
      <c r="V85" s="36">
        <v>43</v>
      </c>
      <c r="W85" s="36">
        <v>20</v>
      </c>
      <c r="X85" s="36">
        <v>57</v>
      </c>
      <c r="Y85" s="36" t="s">
        <v>1572</v>
      </c>
    </row>
    <row r="86" spans="1:212" x14ac:dyDescent="0.65">
      <c r="A86" s="16">
        <v>76</v>
      </c>
      <c r="B86" s="35" t="s">
        <v>792</v>
      </c>
      <c r="C86" s="35"/>
      <c r="D86" s="35"/>
      <c r="E86" s="36"/>
      <c r="F86" s="36"/>
      <c r="G86" s="36" t="s">
        <v>319</v>
      </c>
      <c r="H86" s="36" t="s">
        <v>346</v>
      </c>
      <c r="I86" s="37">
        <v>11.4</v>
      </c>
      <c r="J86" s="37">
        <v>13.2</v>
      </c>
      <c r="K86" s="37">
        <v>5.2</v>
      </c>
      <c r="L86" s="37">
        <v>1.1000000000000001</v>
      </c>
      <c r="M86" s="36">
        <v>18</v>
      </c>
      <c r="N86" s="36" t="s">
        <v>422</v>
      </c>
      <c r="O86" s="16">
        <v>76</v>
      </c>
      <c r="P86" s="35" t="s">
        <v>792</v>
      </c>
      <c r="Q86" s="36" t="s">
        <v>422</v>
      </c>
      <c r="R86" s="36">
        <v>4</v>
      </c>
      <c r="S86" s="36">
        <v>4</v>
      </c>
      <c r="T86" s="37">
        <v>2.1</v>
      </c>
      <c r="U86" s="36" t="s">
        <v>472</v>
      </c>
      <c r="V86" s="36">
        <v>54</v>
      </c>
      <c r="W86" s="36">
        <v>6</v>
      </c>
      <c r="X86" s="36">
        <v>2</v>
      </c>
      <c r="Y86" s="36" t="s">
        <v>1572</v>
      </c>
    </row>
    <row r="87" spans="1:212" x14ac:dyDescent="0.65">
      <c r="A87" s="16">
        <v>77</v>
      </c>
      <c r="B87" s="35" t="s">
        <v>791</v>
      </c>
      <c r="C87" s="35"/>
      <c r="D87" s="35"/>
      <c r="E87" s="36" t="s">
        <v>275</v>
      </c>
      <c r="F87" s="36">
        <v>1790</v>
      </c>
      <c r="G87" s="36" t="s">
        <v>322</v>
      </c>
      <c r="H87" s="36" t="s">
        <v>345</v>
      </c>
      <c r="I87" s="37">
        <v>10.9</v>
      </c>
      <c r="J87" s="37"/>
      <c r="K87" s="37">
        <v>2.2000000000000002</v>
      </c>
      <c r="L87" s="37"/>
      <c r="M87" s="36"/>
      <c r="N87" s="36" t="s">
        <v>322</v>
      </c>
      <c r="O87" s="16">
        <v>77</v>
      </c>
      <c r="P87" s="35" t="s">
        <v>791</v>
      </c>
      <c r="Q87" s="36" t="s">
        <v>322</v>
      </c>
      <c r="R87" s="36">
        <v>4</v>
      </c>
      <c r="S87" s="36">
        <v>9</v>
      </c>
      <c r="T87" s="37">
        <v>17</v>
      </c>
      <c r="U87" s="36" t="s">
        <v>473</v>
      </c>
      <c r="V87" s="36">
        <v>30</v>
      </c>
      <c r="W87" s="36">
        <v>46</v>
      </c>
      <c r="X87" s="36">
        <v>35</v>
      </c>
      <c r="Y87" s="36" t="s">
        <v>1572</v>
      </c>
    </row>
    <row r="88" spans="1:212" x14ac:dyDescent="0.65">
      <c r="A88" s="16">
        <v>78</v>
      </c>
      <c r="B88" s="35" t="s">
        <v>793</v>
      </c>
      <c r="C88" s="35"/>
      <c r="D88" s="35"/>
      <c r="E88" s="36"/>
      <c r="F88" s="36"/>
      <c r="G88" s="36" t="s">
        <v>319</v>
      </c>
      <c r="H88" s="36" t="s">
        <v>342</v>
      </c>
      <c r="I88" s="37">
        <v>10.6</v>
      </c>
      <c r="J88" s="37">
        <v>14.5</v>
      </c>
      <c r="K88" s="37">
        <v>11.1</v>
      </c>
      <c r="L88" s="37">
        <v>3.2</v>
      </c>
      <c r="M88" s="36">
        <v>33</v>
      </c>
      <c r="N88" s="36" t="s">
        <v>1326</v>
      </c>
      <c r="O88" s="16">
        <v>78</v>
      </c>
      <c r="P88" s="35" t="s">
        <v>793</v>
      </c>
      <c r="Q88" s="36" t="s">
        <v>1326</v>
      </c>
      <c r="R88" s="36">
        <v>4</v>
      </c>
      <c r="S88" s="36">
        <v>12</v>
      </c>
      <c r="T88" s="37">
        <v>4.2</v>
      </c>
      <c r="U88" s="36" t="s">
        <v>472</v>
      </c>
      <c r="V88" s="36">
        <v>32</v>
      </c>
      <c r="W88" s="36">
        <v>52</v>
      </c>
      <c r="X88" s="36">
        <v>30</v>
      </c>
      <c r="Y88" s="36" t="s">
        <v>1572</v>
      </c>
    </row>
    <row r="89" spans="1:212" x14ac:dyDescent="0.65">
      <c r="A89" s="16">
        <v>79</v>
      </c>
      <c r="B89" s="35" t="s">
        <v>795</v>
      </c>
      <c r="C89" s="35"/>
      <c r="D89" s="35"/>
      <c r="E89" s="36"/>
      <c r="F89" s="36"/>
      <c r="G89" s="36" t="s">
        <v>319</v>
      </c>
      <c r="H89" s="36" t="s">
        <v>344</v>
      </c>
      <c r="I89" s="37">
        <v>10.3</v>
      </c>
      <c r="J89" s="37">
        <v>13</v>
      </c>
      <c r="K89" s="37">
        <v>4.9000000000000004</v>
      </c>
      <c r="L89" s="37">
        <v>2.9</v>
      </c>
      <c r="M89" s="36">
        <v>93</v>
      </c>
      <c r="N89" s="36" t="s">
        <v>428</v>
      </c>
      <c r="O89" s="16">
        <v>79</v>
      </c>
      <c r="P89" s="35" t="s">
        <v>795</v>
      </c>
      <c r="Q89" s="36" t="s">
        <v>428</v>
      </c>
      <c r="R89" s="36">
        <v>4</v>
      </c>
      <c r="S89" s="36">
        <v>12</v>
      </c>
      <c r="T89" s="37">
        <v>42.9</v>
      </c>
      <c r="U89" s="36" t="s">
        <v>472</v>
      </c>
      <c r="V89" s="36">
        <v>57</v>
      </c>
      <c r="W89" s="36">
        <v>44</v>
      </c>
      <c r="X89" s="36">
        <v>17</v>
      </c>
      <c r="Y89" s="36" t="s">
        <v>1572</v>
      </c>
    </row>
    <row r="90" spans="1:212" x14ac:dyDescent="0.65">
      <c r="A90" s="16">
        <v>80</v>
      </c>
      <c r="B90" s="35" t="s">
        <v>794</v>
      </c>
      <c r="C90" s="35"/>
      <c r="D90" s="35" t="s">
        <v>617</v>
      </c>
      <c r="E90" s="36" t="s">
        <v>275</v>
      </c>
      <c r="F90" s="36">
        <v>1785</v>
      </c>
      <c r="G90" s="36" t="s">
        <v>322</v>
      </c>
      <c r="H90" s="36" t="s">
        <v>342</v>
      </c>
      <c r="I90" s="37">
        <v>9.6</v>
      </c>
      <c r="J90" s="37"/>
      <c r="K90" s="37">
        <v>0.85</v>
      </c>
      <c r="L90" s="37"/>
      <c r="M90" s="36"/>
      <c r="N90" s="36" t="s">
        <v>322</v>
      </c>
      <c r="O90" s="16">
        <v>80</v>
      </c>
      <c r="P90" s="35" t="s">
        <v>794</v>
      </c>
      <c r="Q90" s="36" t="s">
        <v>322</v>
      </c>
      <c r="R90" s="36">
        <v>4</v>
      </c>
      <c r="S90" s="36">
        <v>14</v>
      </c>
      <c r="T90" s="37">
        <v>15.8</v>
      </c>
      <c r="U90" s="36" t="s">
        <v>472</v>
      </c>
      <c r="V90" s="36">
        <v>12</v>
      </c>
      <c r="W90" s="36">
        <v>44</v>
      </c>
      <c r="X90" s="36">
        <v>20</v>
      </c>
      <c r="Y90" s="36" t="s">
        <v>1572</v>
      </c>
    </row>
    <row r="91" spans="1:212" x14ac:dyDescent="0.65">
      <c r="A91" s="16">
        <v>81</v>
      </c>
      <c r="B91" s="35" t="s">
        <v>796</v>
      </c>
      <c r="C91" s="35" t="s">
        <v>45</v>
      </c>
      <c r="D91" s="35"/>
      <c r="E91" s="36" t="s">
        <v>270</v>
      </c>
      <c r="F91" s="36">
        <v>1826</v>
      </c>
      <c r="G91" s="36" t="s">
        <v>319</v>
      </c>
      <c r="H91" s="36" t="s">
        <v>346</v>
      </c>
      <c r="I91" s="37">
        <v>9.6</v>
      </c>
      <c r="J91" s="37">
        <v>12.9</v>
      </c>
      <c r="K91" s="37">
        <v>4.9000000000000004</v>
      </c>
      <c r="L91" s="37">
        <v>4.0999999999999996</v>
      </c>
      <c r="M91" s="36">
        <v>135</v>
      </c>
      <c r="N91" s="36" t="s">
        <v>434</v>
      </c>
      <c r="O91" s="16">
        <v>81</v>
      </c>
      <c r="P91" s="35" t="s">
        <v>796</v>
      </c>
      <c r="Q91" s="36" t="s">
        <v>434</v>
      </c>
      <c r="R91" s="36">
        <v>4</v>
      </c>
      <c r="S91" s="36">
        <v>15</v>
      </c>
      <c r="T91" s="37">
        <v>45</v>
      </c>
      <c r="U91" s="36" t="s">
        <v>472</v>
      </c>
      <c r="V91" s="36">
        <v>55</v>
      </c>
      <c r="W91" s="36">
        <v>35</v>
      </c>
      <c r="X91" s="36">
        <v>29</v>
      </c>
      <c r="Y91" s="36" t="s">
        <v>1572</v>
      </c>
    </row>
    <row r="92" spans="1:212" x14ac:dyDescent="0.65">
      <c r="A92" s="16">
        <v>82</v>
      </c>
      <c r="B92" s="35" t="s">
        <v>797</v>
      </c>
      <c r="C92" s="35" t="s">
        <v>46</v>
      </c>
      <c r="D92" s="35"/>
      <c r="E92" s="36" t="s">
        <v>270</v>
      </c>
      <c r="F92" s="36">
        <v>1826</v>
      </c>
      <c r="G92" s="36" t="s">
        <v>319</v>
      </c>
      <c r="H92" s="36" t="s">
        <v>346</v>
      </c>
      <c r="I92" s="37">
        <v>9</v>
      </c>
      <c r="J92" s="37">
        <v>11.6</v>
      </c>
      <c r="K92" s="37">
        <v>4.5</v>
      </c>
      <c r="L92" s="37">
        <v>2.8</v>
      </c>
      <c r="M92" s="36">
        <v>150</v>
      </c>
      <c r="N92" s="36" t="s">
        <v>435</v>
      </c>
      <c r="O92" s="16">
        <v>82</v>
      </c>
      <c r="P92" s="35" t="s">
        <v>797</v>
      </c>
      <c r="Q92" s="36" t="s">
        <v>435</v>
      </c>
      <c r="R92" s="36">
        <v>4</v>
      </c>
      <c r="S92" s="36">
        <v>16</v>
      </c>
      <c r="T92" s="37">
        <v>10.6</v>
      </c>
      <c r="U92" s="36" t="s">
        <v>472</v>
      </c>
      <c r="V92" s="36">
        <v>55</v>
      </c>
      <c r="W92" s="36">
        <v>46</v>
      </c>
      <c r="X92" s="36">
        <v>46</v>
      </c>
      <c r="Y92" s="36" t="s">
        <v>1572</v>
      </c>
    </row>
    <row r="93" spans="1:212" x14ac:dyDescent="0.65">
      <c r="A93" s="16">
        <v>83</v>
      </c>
      <c r="B93" s="35" t="s">
        <v>798</v>
      </c>
      <c r="C93" s="35"/>
      <c r="D93" s="35"/>
      <c r="E93" s="36"/>
      <c r="F93" s="36"/>
      <c r="G93" s="36" t="s">
        <v>319</v>
      </c>
      <c r="H93" s="36" t="s">
        <v>344</v>
      </c>
      <c r="I93" s="37">
        <v>10.7</v>
      </c>
      <c r="J93" s="37">
        <v>12.7</v>
      </c>
      <c r="K93" s="37">
        <v>3.5</v>
      </c>
      <c r="L93" s="37">
        <v>2</v>
      </c>
      <c r="M93" s="36">
        <v>64</v>
      </c>
      <c r="N93" s="36" t="s">
        <v>418</v>
      </c>
      <c r="O93" s="16">
        <v>83</v>
      </c>
      <c r="P93" s="35" t="s">
        <v>798</v>
      </c>
      <c r="Q93" s="36" t="s">
        <v>418</v>
      </c>
      <c r="R93" s="36">
        <v>4</v>
      </c>
      <c r="S93" s="36">
        <v>17</v>
      </c>
      <c r="T93" s="37">
        <v>36.700000000000003</v>
      </c>
      <c r="U93" s="36" t="s">
        <v>472</v>
      </c>
      <c r="V93" s="36">
        <v>62</v>
      </c>
      <c r="W93" s="36">
        <v>47</v>
      </c>
      <c r="X93" s="36">
        <v>4</v>
      </c>
      <c r="Y93" s="36" t="s">
        <v>1572</v>
      </c>
    </row>
    <row r="94" spans="1:212" x14ac:dyDescent="0.65">
      <c r="A94" s="16">
        <v>84</v>
      </c>
      <c r="B94" s="35" t="s">
        <v>799</v>
      </c>
      <c r="C94" s="35" t="s">
        <v>47</v>
      </c>
      <c r="D94" s="35"/>
      <c r="E94" s="36" t="s">
        <v>270</v>
      </c>
      <c r="F94" s="36">
        <v>1826</v>
      </c>
      <c r="G94" s="36" t="s">
        <v>319</v>
      </c>
      <c r="H94" s="36" t="s">
        <v>346</v>
      </c>
      <c r="I94" s="37">
        <v>9.4</v>
      </c>
      <c r="J94" s="37">
        <v>13.6</v>
      </c>
      <c r="K94" s="37">
        <v>8.1999999999999993</v>
      </c>
      <c r="L94" s="37">
        <v>6.5</v>
      </c>
      <c r="M94" s="36">
        <v>60</v>
      </c>
      <c r="N94" s="36" t="s">
        <v>436</v>
      </c>
      <c r="O94" s="16">
        <v>84</v>
      </c>
      <c r="P94" s="35" t="s">
        <v>799</v>
      </c>
      <c r="Q94" s="36" t="s">
        <v>436</v>
      </c>
      <c r="R94" s="36">
        <v>4</v>
      </c>
      <c r="S94" s="36">
        <v>20</v>
      </c>
      <c r="T94" s="37">
        <v>0.5</v>
      </c>
      <c r="U94" s="36" t="s">
        <v>472</v>
      </c>
      <c r="V94" s="36">
        <v>54</v>
      </c>
      <c r="W94" s="36">
        <v>56</v>
      </c>
      <c r="X94" s="36">
        <v>14</v>
      </c>
      <c r="Y94" s="36" t="s">
        <v>1572</v>
      </c>
    </row>
    <row r="95" spans="1:212" x14ac:dyDescent="0.65">
      <c r="A95" s="16">
        <v>85</v>
      </c>
      <c r="B95" s="35" t="s">
        <v>1525</v>
      </c>
      <c r="C95" s="35"/>
      <c r="D95" s="35" t="s">
        <v>1524</v>
      </c>
      <c r="E95" s="36"/>
      <c r="F95" s="36"/>
      <c r="G95" s="36" t="s">
        <v>224</v>
      </c>
      <c r="H95" s="36" t="s">
        <v>345</v>
      </c>
      <c r="I95" s="37">
        <v>0.8</v>
      </c>
      <c r="J95" s="37"/>
      <c r="K95" s="37">
        <v>330</v>
      </c>
      <c r="L95" s="37"/>
      <c r="M95" s="36"/>
      <c r="N95" s="39"/>
      <c r="O95" s="16">
        <v>85</v>
      </c>
      <c r="P95" s="35" t="s">
        <v>1525</v>
      </c>
      <c r="Q95" s="39"/>
      <c r="R95" s="36">
        <v>4</v>
      </c>
      <c r="S95" s="36">
        <v>26</v>
      </c>
      <c r="T95" s="37">
        <v>54</v>
      </c>
      <c r="U95" s="36" t="s">
        <v>473</v>
      </c>
      <c r="V95" s="36">
        <v>15</v>
      </c>
      <c r="W95" s="36">
        <v>52</v>
      </c>
      <c r="X95" s="36">
        <v>0</v>
      </c>
      <c r="Y95" s="36" t="s">
        <v>1572</v>
      </c>
    </row>
    <row r="96" spans="1:212" x14ac:dyDescent="0.65">
      <c r="A96" s="16">
        <v>86</v>
      </c>
      <c r="B96" s="35" t="s">
        <v>800</v>
      </c>
      <c r="C96" s="35"/>
      <c r="D96" s="35"/>
      <c r="E96" s="36" t="s">
        <v>275</v>
      </c>
      <c r="F96" s="36">
        <v>1788</v>
      </c>
      <c r="G96" s="36" t="s">
        <v>323</v>
      </c>
      <c r="H96" s="36" t="s">
        <v>340</v>
      </c>
      <c r="I96" s="37">
        <v>9.9</v>
      </c>
      <c r="J96" s="37"/>
      <c r="K96" s="37">
        <v>12</v>
      </c>
      <c r="L96" s="37">
        <v>8</v>
      </c>
      <c r="M96" s="36"/>
      <c r="N96" s="36" t="s">
        <v>441</v>
      </c>
      <c r="O96" s="16">
        <v>86</v>
      </c>
      <c r="P96" s="35" t="s">
        <v>800</v>
      </c>
      <c r="Q96" s="36" t="s">
        <v>441</v>
      </c>
      <c r="R96" s="36">
        <v>4</v>
      </c>
      <c r="S96" s="36">
        <v>30</v>
      </c>
      <c r="T96" s="37">
        <v>14.2</v>
      </c>
      <c r="U96" s="36" t="s">
        <v>473</v>
      </c>
      <c r="V96" s="36">
        <v>35</v>
      </c>
      <c r="W96" s="36">
        <v>16</v>
      </c>
      <c r="X96" s="36">
        <v>47</v>
      </c>
      <c r="Y96" s="36" t="s">
        <v>1572</v>
      </c>
    </row>
    <row r="97" spans="1:25" x14ac:dyDescent="0.65">
      <c r="A97" s="16">
        <v>87</v>
      </c>
      <c r="B97" s="35" t="s">
        <v>801</v>
      </c>
      <c r="C97" s="35"/>
      <c r="D97" s="35"/>
      <c r="E97" s="36"/>
      <c r="F97" s="36"/>
      <c r="G97" s="36" t="s">
        <v>319</v>
      </c>
      <c r="H97" s="36" t="s">
        <v>346</v>
      </c>
      <c r="I97" s="37">
        <v>10.7</v>
      </c>
      <c r="J97" s="37">
        <v>12.9</v>
      </c>
      <c r="K97" s="37">
        <v>4.3</v>
      </c>
      <c r="L97" s="37">
        <v>2.1</v>
      </c>
      <c r="M97" s="36">
        <v>107</v>
      </c>
      <c r="N97" s="36" t="s">
        <v>1327</v>
      </c>
      <c r="O97" s="16">
        <v>87</v>
      </c>
      <c r="P97" s="35" t="s">
        <v>801</v>
      </c>
      <c r="Q97" s="36" t="s">
        <v>1327</v>
      </c>
      <c r="R97" s="36">
        <v>4</v>
      </c>
      <c r="S97" s="36">
        <v>31</v>
      </c>
      <c r="T97" s="37">
        <v>39.299999999999997</v>
      </c>
      <c r="U97" s="36" t="s">
        <v>472</v>
      </c>
      <c r="V97" s="36">
        <v>54</v>
      </c>
      <c r="W97" s="36">
        <v>36</v>
      </c>
      <c r="X97" s="36">
        <v>6</v>
      </c>
      <c r="Y97" s="36" t="s">
        <v>1572</v>
      </c>
    </row>
    <row r="98" spans="1:25" x14ac:dyDescent="0.65">
      <c r="A98" s="16">
        <v>88</v>
      </c>
      <c r="B98" s="35" t="s">
        <v>1499</v>
      </c>
      <c r="C98" s="35"/>
      <c r="D98" s="35" t="s">
        <v>1189</v>
      </c>
      <c r="E98" s="36"/>
      <c r="F98" s="36"/>
      <c r="G98" s="36" t="s">
        <v>321</v>
      </c>
      <c r="H98" s="36" t="s">
        <v>344</v>
      </c>
      <c r="I98" s="37">
        <v>5.8</v>
      </c>
      <c r="J98" s="37"/>
      <c r="K98" s="37" t="s">
        <v>1500</v>
      </c>
      <c r="L98" s="37"/>
      <c r="M98" s="36">
        <v>100</v>
      </c>
      <c r="N98" s="39"/>
      <c r="O98" s="16">
        <v>88</v>
      </c>
      <c r="P98" s="35" t="s">
        <v>1499</v>
      </c>
      <c r="Q98" s="39"/>
      <c r="R98" s="36">
        <v>4</v>
      </c>
      <c r="S98" s="36">
        <v>33</v>
      </c>
      <c r="T98" s="37">
        <v>33.799999999999997</v>
      </c>
      <c r="U98" s="36" t="s">
        <v>472</v>
      </c>
      <c r="V98" s="36">
        <v>62</v>
      </c>
      <c r="W98" s="36">
        <v>49</v>
      </c>
      <c r="X98" s="36">
        <v>25</v>
      </c>
      <c r="Y98" s="36" t="s">
        <v>1572</v>
      </c>
    </row>
    <row r="99" spans="1:25" x14ac:dyDescent="0.65">
      <c r="A99" s="16">
        <v>89</v>
      </c>
      <c r="B99" s="35" t="s">
        <v>628</v>
      </c>
      <c r="C99" s="35" t="s">
        <v>629</v>
      </c>
      <c r="D99" s="35"/>
      <c r="E99" s="36"/>
      <c r="F99" s="36"/>
      <c r="G99" s="36" t="s">
        <v>320</v>
      </c>
      <c r="H99" s="36" t="s">
        <v>344</v>
      </c>
      <c r="I99" s="37">
        <v>14.2</v>
      </c>
      <c r="J99" s="37"/>
      <c r="K99" s="37">
        <v>1.7</v>
      </c>
      <c r="L99" s="37"/>
      <c r="M99" s="36"/>
      <c r="N99" s="39"/>
      <c r="O99" s="16">
        <v>89</v>
      </c>
      <c r="P99" s="35" t="s">
        <v>628</v>
      </c>
      <c r="Q99" s="39"/>
      <c r="R99" s="36">
        <v>4</v>
      </c>
      <c r="S99" s="36">
        <v>36</v>
      </c>
      <c r="T99" s="37">
        <v>12</v>
      </c>
      <c r="U99" s="36" t="s">
        <v>472</v>
      </c>
      <c r="V99" s="36">
        <v>58</v>
      </c>
      <c r="W99" s="36">
        <v>52</v>
      </c>
      <c r="X99" s="36">
        <v>0</v>
      </c>
      <c r="Y99" s="36" t="s">
        <v>1572</v>
      </c>
    </row>
    <row r="100" spans="1:25" x14ac:dyDescent="0.65">
      <c r="A100" s="16">
        <v>90</v>
      </c>
      <c r="B100" s="35" t="s">
        <v>1202</v>
      </c>
      <c r="C100" s="35" t="s">
        <v>670</v>
      </c>
      <c r="D100" s="35" t="s">
        <v>671</v>
      </c>
      <c r="E100" s="36"/>
      <c r="F100" s="36"/>
      <c r="G100" s="36" t="s">
        <v>667</v>
      </c>
      <c r="H100" s="36" t="s">
        <v>346</v>
      </c>
      <c r="I100" s="37">
        <v>5.7</v>
      </c>
      <c r="J100" s="37"/>
      <c r="K100" s="40"/>
      <c r="L100" s="37"/>
      <c r="M100" s="36"/>
      <c r="N100" s="39"/>
      <c r="O100" s="16">
        <v>90</v>
      </c>
      <c r="P100" s="35" t="s">
        <v>1202</v>
      </c>
      <c r="Q100" s="39"/>
      <c r="R100" s="36">
        <v>4</v>
      </c>
      <c r="S100" s="36">
        <v>36</v>
      </c>
      <c r="T100" s="37">
        <v>45.5</v>
      </c>
      <c r="U100" s="36" t="s">
        <v>472</v>
      </c>
      <c r="V100" s="36">
        <v>62</v>
      </c>
      <c r="W100" s="36">
        <v>4</v>
      </c>
      <c r="X100" s="36">
        <v>38</v>
      </c>
      <c r="Y100" s="36" t="s">
        <v>1572</v>
      </c>
    </row>
    <row r="101" spans="1:25" x14ac:dyDescent="0.65">
      <c r="A101" s="16">
        <v>91</v>
      </c>
      <c r="B101" s="35" t="s">
        <v>803</v>
      </c>
      <c r="C101" s="35"/>
      <c r="D101" s="35"/>
      <c r="E101" s="36"/>
      <c r="F101" s="36"/>
      <c r="G101" s="36" t="s">
        <v>319</v>
      </c>
      <c r="H101" s="36" t="s">
        <v>346</v>
      </c>
      <c r="I101" s="37">
        <v>10.199999999999999</v>
      </c>
      <c r="J101" s="37">
        <v>13.9</v>
      </c>
      <c r="K101" s="37">
        <v>6.6</v>
      </c>
      <c r="L101" s="37">
        <v>5.5</v>
      </c>
      <c r="M101" s="36">
        <v>170</v>
      </c>
      <c r="N101" s="36" t="s">
        <v>1328</v>
      </c>
      <c r="O101" s="16">
        <v>91</v>
      </c>
      <c r="P101" s="35" t="s">
        <v>803</v>
      </c>
      <c r="Q101" s="36" t="s">
        <v>1328</v>
      </c>
      <c r="R101" s="36">
        <v>4</v>
      </c>
      <c r="S101" s="36">
        <v>45</v>
      </c>
      <c r="T101" s="37">
        <v>42.9</v>
      </c>
      <c r="U101" s="36" t="s">
        <v>472</v>
      </c>
      <c r="V101" s="36">
        <v>59</v>
      </c>
      <c r="W101" s="36">
        <v>14</v>
      </c>
      <c r="X101" s="36">
        <v>52</v>
      </c>
      <c r="Y101" s="36" t="s">
        <v>1572</v>
      </c>
    </row>
    <row r="102" spans="1:25" x14ac:dyDescent="0.65">
      <c r="A102" s="16">
        <v>92</v>
      </c>
      <c r="B102" s="35" t="s">
        <v>802</v>
      </c>
      <c r="C102" s="35"/>
      <c r="D102" s="35"/>
      <c r="E102" s="36"/>
      <c r="F102" s="36"/>
      <c r="G102" s="36" t="s">
        <v>224</v>
      </c>
      <c r="H102" s="36" t="s">
        <v>345</v>
      </c>
      <c r="I102" s="37">
        <v>6.2</v>
      </c>
      <c r="J102" s="37"/>
      <c r="K102" s="37">
        <v>45</v>
      </c>
      <c r="L102" s="37"/>
      <c r="M102" s="36"/>
      <c r="N102" s="36"/>
      <c r="O102" s="16">
        <v>92</v>
      </c>
      <c r="P102" s="35" t="s">
        <v>802</v>
      </c>
      <c r="Q102" s="36"/>
      <c r="R102" s="36">
        <v>4</v>
      </c>
      <c r="S102" s="36">
        <v>46</v>
      </c>
      <c r="T102" s="37">
        <v>0</v>
      </c>
      <c r="U102" s="36" t="s">
        <v>473</v>
      </c>
      <c r="V102" s="36">
        <v>19</v>
      </c>
      <c r="W102" s="36">
        <v>4</v>
      </c>
      <c r="X102" s="36">
        <v>0</v>
      </c>
      <c r="Y102" s="36" t="s">
        <v>1572</v>
      </c>
    </row>
    <row r="103" spans="1:25" x14ac:dyDescent="0.65">
      <c r="A103" s="16">
        <v>93</v>
      </c>
      <c r="B103" s="35" t="s">
        <v>1</v>
      </c>
      <c r="C103" s="35"/>
      <c r="D103" s="35" t="s">
        <v>675</v>
      </c>
      <c r="E103" s="36" t="s">
        <v>270</v>
      </c>
      <c r="F103" s="36">
        <v>1826</v>
      </c>
      <c r="G103" s="36" t="s">
        <v>321</v>
      </c>
      <c r="H103" s="36" t="s">
        <v>347</v>
      </c>
      <c r="I103" s="37">
        <v>5.6</v>
      </c>
      <c r="J103" s="37"/>
      <c r="K103" s="40" t="s">
        <v>1436</v>
      </c>
      <c r="L103" s="37"/>
      <c r="M103" s="36">
        <v>58</v>
      </c>
      <c r="N103" s="39"/>
      <c r="O103" s="16">
        <v>93</v>
      </c>
      <c r="P103" s="35" t="s">
        <v>1</v>
      </c>
      <c r="Q103" s="39"/>
      <c r="R103" s="36">
        <v>4</v>
      </c>
      <c r="S103" s="36">
        <v>50</v>
      </c>
      <c r="T103" s="37">
        <v>55.2</v>
      </c>
      <c r="U103" s="36" t="s">
        <v>472</v>
      </c>
      <c r="V103" s="36">
        <v>53</v>
      </c>
      <c r="W103" s="36">
        <v>27</v>
      </c>
      <c r="X103" s="36">
        <v>41</v>
      </c>
      <c r="Y103" s="36" t="s">
        <v>1572</v>
      </c>
    </row>
    <row r="104" spans="1:25" x14ac:dyDescent="0.65">
      <c r="A104" s="16">
        <v>94</v>
      </c>
      <c r="B104" s="35" t="s">
        <v>804</v>
      </c>
      <c r="C104" s="35" t="s">
        <v>48</v>
      </c>
      <c r="D104" s="35"/>
      <c r="E104" s="36" t="s">
        <v>270</v>
      </c>
      <c r="F104" s="36">
        <v>1826</v>
      </c>
      <c r="G104" s="36" t="s">
        <v>323</v>
      </c>
      <c r="H104" s="36" t="s">
        <v>346</v>
      </c>
      <c r="I104" s="37" t="s">
        <v>1330</v>
      </c>
      <c r="J104" s="37"/>
      <c r="K104" s="37">
        <v>25</v>
      </c>
      <c r="L104" s="37"/>
      <c r="M104" s="36"/>
      <c r="N104" s="36" t="s">
        <v>1329</v>
      </c>
      <c r="O104" s="16">
        <v>94</v>
      </c>
      <c r="P104" s="35" t="s">
        <v>804</v>
      </c>
      <c r="Q104" s="36" t="s">
        <v>1329</v>
      </c>
      <c r="R104" s="36">
        <v>4</v>
      </c>
      <c r="S104" s="36">
        <v>56</v>
      </c>
      <c r="T104" s="37">
        <v>49.3</v>
      </c>
      <c r="U104" s="36" t="s">
        <v>472</v>
      </c>
      <c r="V104" s="36">
        <v>66</v>
      </c>
      <c r="W104" s="36">
        <v>24</v>
      </c>
      <c r="X104" s="36">
        <v>33</v>
      </c>
      <c r="Y104" s="36" t="s">
        <v>1572</v>
      </c>
    </row>
    <row r="105" spans="1:25" x14ac:dyDescent="0.65">
      <c r="A105" s="16">
        <v>95</v>
      </c>
      <c r="B105" s="35" t="s">
        <v>1203</v>
      </c>
      <c r="C105" s="35" t="s">
        <v>672</v>
      </c>
      <c r="D105" s="35" t="s">
        <v>1310</v>
      </c>
      <c r="E105" s="36"/>
      <c r="F105" s="36"/>
      <c r="G105" s="36" t="s">
        <v>667</v>
      </c>
      <c r="H105" s="36" t="s">
        <v>351</v>
      </c>
      <c r="I105" s="37">
        <v>8.6</v>
      </c>
      <c r="J105" s="37"/>
      <c r="K105" s="40"/>
      <c r="L105" s="37"/>
      <c r="M105" s="36"/>
      <c r="N105" s="36"/>
      <c r="O105" s="16">
        <v>95</v>
      </c>
      <c r="P105" s="35" t="s">
        <v>1203</v>
      </c>
      <c r="Q105" s="36"/>
      <c r="R105" s="36">
        <v>4</v>
      </c>
      <c r="S105" s="36">
        <v>59</v>
      </c>
      <c r="T105" s="37">
        <v>36.4</v>
      </c>
      <c r="U105" s="36" t="s">
        <v>472</v>
      </c>
      <c r="V105" s="36">
        <v>14</v>
      </c>
      <c r="W105" s="36">
        <v>48</v>
      </c>
      <c r="X105" s="36">
        <v>23</v>
      </c>
      <c r="Y105" s="36" t="s">
        <v>1572</v>
      </c>
    </row>
    <row r="106" spans="1:25" x14ac:dyDescent="0.65">
      <c r="A106" s="16">
        <v>96</v>
      </c>
      <c r="B106" s="35" t="s">
        <v>805</v>
      </c>
      <c r="C106" s="35"/>
      <c r="D106" s="35"/>
      <c r="E106" s="36"/>
      <c r="F106" s="36"/>
      <c r="G106" s="36" t="s">
        <v>320</v>
      </c>
      <c r="H106" s="36" t="s">
        <v>346</v>
      </c>
      <c r="I106" s="37">
        <v>10.9</v>
      </c>
      <c r="J106" s="37"/>
      <c r="K106" s="37">
        <v>2.9</v>
      </c>
      <c r="L106" s="37"/>
      <c r="M106" s="36"/>
      <c r="N106" s="36"/>
      <c r="O106" s="16">
        <v>96</v>
      </c>
      <c r="P106" s="35" t="s">
        <v>805</v>
      </c>
      <c r="Q106" s="36"/>
      <c r="R106" s="36">
        <v>4</v>
      </c>
      <c r="S106" s="36">
        <v>59</v>
      </c>
      <c r="T106" s="37">
        <v>8.8000000000000007</v>
      </c>
      <c r="U106" s="36" t="s">
        <v>472</v>
      </c>
      <c r="V106" s="36">
        <v>65</v>
      </c>
      <c r="W106" s="36">
        <v>59</v>
      </c>
      <c r="X106" s="36">
        <v>7</v>
      </c>
      <c r="Y106" s="36" t="s">
        <v>1572</v>
      </c>
    </row>
    <row r="107" spans="1:25" x14ac:dyDescent="0.65">
      <c r="A107" s="16">
        <v>97</v>
      </c>
      <c r="B107" s="35" t="s">
        <v>809</v>
      </c>
      <c r="C107" s="35"/>
      <c r="D107" s="35"/>
      <c r="E107" s="36"/>
      <c r="F107" s="36"/>
      <c r="G107" s="36" t="s">
        <v>224</v>
      </c>
      <c r="H107" s="36" t="s">
        <v>346</v>
      </c>
      <c r="I107" s="37">
        <v>9.6999999999999993</v>
      </c>
      <c r="J107" s="37"/>
      <c r="K107" s="37">
        <v>2.5</v>
      </c>
      <c r="L107" s="37"/>
      <c r="M107" s="36"/>
      <c r="N107" s="36"/>
      <c r="O107" s="16">
        <v>97</v>
      </c>
      <c r="P107" s="35" t="s">
        <v>809</v>
      </c>
      <c r="Q107" s="36"/>
      <c r="R107" s="36">
        <v>5</v>
      </c>
      <c r="S107" s="36">
        <v>4</v>
      </c>
      <c r="T107" s="37">
        <v>14.8</v>
      </c>
      <c r="U107" s="36" t="s">
        <v>472</v>
      </c>
      <c r="V107" s="36">
        <v>66</v>
      </c>
      <c r="W107" s="36">
        <v>26</v>
      </c>
      <c r="X107" s="36">
        <v>4</v>
      </c>
      <c r="Y107" s="36" t="s">
        <v>1562</v>
      </c>
    </row>
    <row r="108" spans="1:25" x14ac:dyDescent="0.65">
      <c r="A108" s="16">
        <v>98</v>
      </c>
      <c r="B108" s="35" t="s">
        <v>1204</v>
      </c>
      <c r="C108" s="35" t="s">
        <v>673</v>
      </c>
      <c r="D108" s="35" t="s">
        <v>674</v>
      </c>
      <c r="E108" s="36"/>
      <c r="F108" s="36"/>
      <c r="G108" s="36" t="s">
        <v>667</v>
      </c>
      <c r="H108" s="36" t="s">
        <v>349</v>
      </c>
      <c r="I108" s="37">
        <v>5.8</v>
      </c>
      <c r="J108" s="37"/>
      <c r="K108" s="40"/>
      <c r="L108" s="37"/>
      <c r="M108" s="36"/>
      <c r="N108" s="39"/>
      <c r="O108" s="16">
        <v>98</v>
      </c>
      <c r="P108" s="35" t="s">
        <v>1204</v>
      </c>
      <c r="Q108" s="39"/>
      <c r="R108" s="36">
        <v>5</v>
      </c>
      <c r="S108" s="36">
        <v>5</v>
      </c>
      <c r="T108" s="37">
        <v>23.7</v>
      </c>
      <c r="U108" s="36" t="s">
        <v>473</v>
      </c>
      <c r="V108" s="36">
        <v>1</v>
      </c>
      <c r="W108" s="36">
        <v>10</v>
      </c>
      <c r="X108" s="36">
        <v>39</v>
      </c>
      <c r="Y108" s="36" t="s">
        <v>1562</v>
      </c>
    </row>
    <row r="109" spans="1:25" x14ac:dyDescent="0.65">
      <c r="A109" s="16">
        <v>99</v>
      </c>
      <c r="B109" s="35" t="s">
        <v>807</v>
      </c>
      <c r="C109" s="35"/>
      <c r="D109" s="35"/>
      <c r="E109" s="36"/>
      <c r="F109" s="36"/>
      <c r="G109" s="36" t="s">
        <v>319</v>
      </c>
      <c r="H109" s="36" t="s">
        <v>348</v>
      </c>
      <c r="I109" s="37">
        <v>10.199999999999999</v>
      </c>
      <c r="J109" s="37">
        <v>12.9</v>
      </c>
      <c r="K109" s="37">
        <v>5.2</v>
      </c>
      <c r="L109" s="37">
        <v>2.6</v>
      </c>
      <c r="M109" s="36">
        <v>137</v>
      </c>
      <c r="N109" s="36" t="s">
        <v>422</v>
      </c>
      <c r="O109" s="16">
        <v>99</v>
      </c>
      <c r="P109" s="35" t="s">
        <v>807</v>
      </c>
      <c r="Q109" s="36" t="s">
        <v>422</v>
      </c>
      <c r="R109" s="36">
        <v>5</v>
      </c>
      <c r="S109" s="36">
        <v>5</v>
      </c>
      <c r="T109" s="37">
        <v>14.1</v>
      </c>
      <c r="U109" s="36" t="s">
        <v>472</v>
      </c>
      <c r="V109" s="36">
        <v>37</v>
      </c>
      <c r="W109" s="36">
        <v>58</v>
      </c>
      <c r="X109" s="36">
        <v>48</v>
      </c>
      <c r="Y109" s="36" t="s">
        <v>1562</v>
      </c>
    </row>
    <row r="110" spans="1:25" x14ac:dyDescent="0.65">
      <c r="A110" s="16">
        <v>100</v>
      </c>
      <c r="B110" s="35" t="s">
        <v>806</v>
      </c>
      <c r="C110" s="35"/>
      <c r="D110" s="35"/>
      <c r="E110" s="36" t="s">
        <v>275</v>
      </c>
      <c r="F110" s="36">
        <v>1786</v>
      </c>
      <c r="G110" s="36" t="s">
        <v>323</v>
      </c>
      <c r="H110" s="36" t="s">
        <v>349</v>
      </c>
      <c r="I110" s="37">
        <v>9</v>
      </c>
      <c r="J110" s="37"/>
      <c r="K110" s="37">
        <v>5</v>
      </c>
      <c r="L110" s="37">
        <v>3</v>
      </c>
      <c r="M110" s="36"/>
      <c r="N110" s="36" t="s">
        <v>432</v>
      </c>
      <c r="O110" s="16">
        <v>100</v>
      </c>
      <c r="P110" s="35" t="s">
        <v>806</v>
      </c>
      <c r="Q110" s="36" t="s">
        <v>432</v>
      </c>
      <c r="R110" s="36">
        <v>5</v>
      </c>
      <c r="S110" s="36">
        <v>6</v>
      </c>
      <c r="T110" s="37">
        <v>53.1</v>
      </c>
      <c r="U110" s="36" t="s">
        <v>472</v>
      </c>
      <c r="V110" s="36">
        <v>3</v>
      </c>
      <c r="W110" s="36">
        <v>20</v>
      </c>
      <c r="X110" s="36">
        <v>27</v>
      </c>
      <c r="Y110" s="36" t="s">
        <v>1562</v>
      </c>
    </row>
    <row r="111" spans="1:25" x14ac:dyDescent="0.65">
      <c r="A111" s="16">
        <v>101</v>
      </c>
      <c r="B111" s="35" t="s">
        <v>808</v>
      </c>
      <c r="C111" s="35" t="s">
        <v>49</v>
      </c>
      <c r="D111" s="35"/>
      <c r="E111" s="36" t="s">
        <v>270</v>
      </c>
      <c r="F111" s="36">
        <v>1826</v>
      </c>
      <c r="G111" s="36" t="s">
        <v>319</v>
      </c>
      <c r="H111" s="36" t="s">
        <v>348</v>
      </c>
      <c r="I111" s="37">
        <v>9.9</v>
      </c>
      <c r="J111" s="37">
        <v>13.3</v>
      </c>
      <c r="K111" s="37">
        <v>6.5</v>
      </c>
      <c r="L111" s="37">
        <v>3.9</v>
      </c>
      <c r="M111" s="36">
        <v>133</v>
      </c>
      <c r="N111" s="36" t="s">
        <v>431</v>
      </c>
      <c r="O111" s="16">
        <v>101</v>
      </c>
      <c r="P111" s="35" t="s">
        <v>808</v>
      </c>
      <c r="Q111" s="36" t="s">
        <v>431</v>
      </c>
      <c r="R111" s="36">
        <v>5</v>
      </c>
      <c r="S111" s="36">
        <v>7</v>
      </c>
      <c r="T111" s="37">
        <v>42.5</v>
      </c>
      <c r="U111" s="36" t="s">
        <v>472</v>
      </c>
      <c r="V111" s="36">
        <v>37</v>
      </c>
      <c r="W111" s="36">
        <v>30</v>
      </c>
      <c r="X111" s="36">
        <v>48</v>
      </c>
      <c r="Y111" s="36" t="s">
        <v>1562</v>
      </c>
    </row>
    <row r="112" spans="1:25" x14ac:dyDescent="0.65">
      <c r="A112" s="16">
        <v>102</v>
      </c>
      <c r="B112" s="35" t="s">
        <v>810</v>
      </c>
      <c r="C112" s="35"/>
      <c r="D112" s="35"/>
      <c r="E112" s="36"/>
      <c r="F112" s="36"/>
      <c r="G112" s="36" t="s">
        <v>224</v>
      </c>
      <c r="H112" s="36" t="s">
        <v>346</v>
      </c>
      <c r="I112" s="37">
        <v>9</v>
      </c>
      <c r="J112" s="37"/>
      <c r="K112" s="37">
        <v>3.4</v>
      </c>
      <c r="L112" s="37"/>
      <c r="M112" s="36"/>
      <c r="N112" s="36"/>
      <c r="O112" s="16">
        <v>102</v>
      </c>
      <c r="P112" s="35" t="s">
        <v>810</v>
      </c>
      <c r="Q112" s="36"/>
      <c r="R112" s="36">
        <v>5</v>
      </c>
      <c r="S112" s="36">
        <v>8</v>
      </c>
      <c r="T112" s="37">
        <v>44.8</v>
      </c>
      <c r="U112" s="36" t="s">
        <v>472</v>
      </c>
      <c r="V112" s="36">
        <v>68</v>
      </c>
      <c r="W112" s="36">
        <v>45</v>
      </c>
      <c r="X112" s="36">
        <v>42</v>
      </c>
      <c r="Y112" s="36" t="s">
        <v>1562</v>
      </c>
    </row>
    <row r="113" spans="1:212" x14ac:dyDescent="0.65">
      <c r="A113" s="16">
        <v>103</v>
      </c>
      <c r="B113" s="35" t="s">
        <v>1195</v>
      </c>
      <c r="C113" s="35" t="s">
        <v>630</v>
      </c>
      <c r="D113" s="35" t="s">
        <v>631</v>
      </c>
      <c r="E113" s="36"/>
      <c r="F113" s="36"/>
      <c r="G113" s="36" t="s">
        <v>324</v>
      </c>
      <c r="H113" s="36" t="s">
        <v>347</v>
      </c>
      <c r="I113" s="37">
        <v>9</v>
      </c>
      <c r="J113" s="37"/>
      <c r="K113" s="40"/>
      <c r="L113" s="37"/>
      <c r="M113" s="36"/>
      <c r="N113" s="39"/>
      <c r="O113" s="16">
        <v>103</v>
      </c>
      <c r="P113" s="35" t="s">
        <v>1195</v>
      </c>
      <c r="Q113" s="39"/>
      <c r="R113" s="36">
        <v>5</v>
      </c>
      <c r="S113" s="36">
        <v>11</v>
      </c>
      <c r="T113" s="37">
        <v>46.5</v>
      </c>
      <c r="U113" s="36" t="s">
        <v>472</v>
      </c>
      <c r="V113" s="36">
        <v>45</v>
      </c>
      <c r="W113" s="36">
        <v>2</v>
      </c>
      <c r="X113" s="36">
        <v>1</v>
      </c>
      <c r="Y113" s="36" t="s">
        <v>1562</v>
      </c>
    </row>
    <row r="114" spans="1:212" x14ac:dyDescent="0.65">
      <c r="A114" s="16">
        <v>104</v>
      </c>
      <c r="B114" s="35" t="s">
        <v>812</v>
      </c>
      <c r="C114" s="35"/>
      <c r="D114" s="35"/>
      <c r="E114" s="36"/>
      <c r="F114" s="36"/>
      <c r="G114" s="36" t="s">
        <v>224</v>
      </c>
      <c r="H114" s="36" t="s">
        <v>346</v>
      </c>
      <c r="I114" s="37">
        <v>9.6999999999999993</v>
      </c>
      <c r="J114" s="37"/>
      <c r="K114" s="37">
        <v>5.0999999999999996</v>
      </c>
      <c r="L114" s="37"/>
      <c r="M114" s="36"/>
      <c r="N114" s="36"/>
      <c r="O114" s="16">
        <v>104</v>
      </c>
      <c r="P114" s="35" t="s">
        <v>812</v>
      </c>
      <c r="Q114" s="36"/>
      <c r="R114" s="36">
        <v>5</v>
      </c>
      <c r="S114" s="36">
        <v>13</v>
      </c>
      <c r="T114" s="37">
        <v>39.1</v>
      </c>
      <c r="U114" s="36" t="s">
        <v>472</v>
      </c>
      <c r="V114" s="36">
        <v>65</v>
      </c>
      <c r="W114" s="36">
        <v>27</v>
      </c>
      <c r="X114" s="36">
        <v>56</v>
      </c>
      <c r="Y114" s="36" t="s">
        <v>1562</v>
      </c>
    </row>
    <row r="115" spans="1:212" x14ac:dyDescent="0.65">
      <c r="A115" s="16">
        <v>105</v>
      </c>
      <c r="B115" s="35" t="s">
        <v>1205</v>
      </c>
      <c r="C115" s="35"/>
      <c r="D115" s="35" t="s">
        <v>201</v>
      </c>
      <c r="E115" s="36"/>
      <c r="F115" s="36"/>
      <c r="G115" s="36" t="s">
        <v>321</v>
      </c>
      <c r="H115" s="36" t="s">
        <v>349</v>
      </c>
      <c r="I115" s="37">
        <v>0.2</v>
      </c>
      <c r="J115" s="37"/>
      <c r="K115" s="40" t="s">
        <v>1444</v>
      </c>
      <c r="L115" s="37"/>
      <c r="M115" s="36">
        <v>203</v>
      </c>
      <c r="N115" s="39"/>
      <c r="O115" s="16">
        <v>105</v>
      </c>
      <c r="P115" s="35" t="s">
        <v>1205</v>
      </c>
      <c r="Q115" s="39"/>
      <c r="R115" s="36">
        <v>5</v>
      </c>
      <c r="S115" s="36">
        <v>14</v>
      </c>
      <c r="T115" s="37">
        <v>32.299999999999997</v>
      </c>
      <c r="U115" s="36" t="s">
        <v>472</v>
      </c>
      <c r="V115" s="36">
        <v>8</v>
      </c>
      <c r="W115" s="36">
        <v>12</v>
      </c>
      <c r="X115" s="36">
        <v>6</v>
      </c>
      <c r="Y115" s="36" t="s">
        <v>1562</v>
      </c>
    </row>
    <row r="116" spans="1:212" x14ac:dyDescent="0.65">
      <c r="A116" s="16">
        <v>106</v>
      </c>
      <c r="B116" s="35" t="s">
        <v>811</v>
      </c>
      <c r="C116" s="35" t="s">
        <v>50</v>
      </c>
      <c r="D116" s="35"/>
      <c r="E116" s="36" t="s">
        <v>270</v>
      </c>
      <c r="F116" s="36">
        <v>1826</v>
      </c>
      <c r="G116" s="36" t="s">
        <v>320</v>
      </c>
      <c r="H116" s="36" t="s">
        <v>348</v>
      </c>
      <c r="I116" s="37">
        <v>7.1</v>
      </c>
      <c r="J116" s="37"/>
      <c r="K116" s="37">
        <v>12</v>
      </c>
      <c r="L116" s="37"/>
      <c r="M116" s="36"/>
      <c r="N116" s="36" t="s">
        <v>427</v>
      </c>
      <c r="O116" s="16">
        <v>106</v>
      </c>
      <c r="P116" s="35" t="s">
        <v>811</v>
      </c>
      <c r="Q116" s="36" t="s">
        <v>427</v>
      </c>
      <c r="R116" s="36">
        <v>5</v>
      </c>
      <c r="S116" s="36">
        <v>14</v>
      </c>
      <c r="T116" s="37">
        <v>6.3</v>
      </c>
      <c r="U116" s="36" t="s">
        <v>472</v>
      </c>
      <c r="V116" s="36">
        <v>40</v>
      </c>
      <c r="W116" s="36">
        <v>2</v>
      </c>
      <c r="X116" s="36">
        <v>48</v>
      </c>
      <c r="Y116" s="36" t="s">
        <v>1562</v>
      </c>
    </row>
    <row r="117" spans="1:212" x14ac:dyDescent="0.65">
      <c r="A117" s="16">
        <v>107</v>
      </c>
      <c r="B117" s="41" t="s">
        <v>1264</v>
      </c>
      <c r="C117" s="35"/>
      <c r="D117" s="41" t="s">
        <v>720</v>
      </c>
      <c r="E117" s="36"/>
      <c r="F117" s="36"/>
      <c r="G117" s="36" t="s">
        <v>323</v>
      </c>
      <c r="H117" s="36" t="s">
        <v>350</v>
      </c>
      <c r="I117" s="37">
        <v>10</v>
      </c>
      <c r="J117" s="37"/>
      <c r="K117" s="37">
        <v>50</v>
      </c>
      <c r="L117" s="37">
        <v>30</v>
      </c>
      <c r="M117" s="36"/>
      <c r="N117" s="42" t="s">
        <v>1402</v>
      </c>
      <c r="O117" s="16">
        <v>107</v>
      </c>
      <c r="P117" s="41" t="s">
        <v>1264</v>
      </c>
      <c r="Q117" s="42" t="s">
        <v>1402</v>
      </c>
      <c r="R117" s="36">
        <v>5</v>
      </c>
      <c r="S117" s="36">
        <v>16</v>
      </c>
      <c r="T117" s="37">
        <v>29.4</v>
      </c>
      <c r="U117" s="36" t="s">
        <v>473</v>
      </c>
      <c r="V117" s="36">
        <v>34</v>
      </c>
      <c r="W117" s="36">
        <v>21</v>
      </c>
      <c r="X117" s="36">
        <v>22</v>
      </c>
      <c r="Y117" s="36" t="s">
        <v>1562</v>
      </c>
    </row>
    <row r="118" spans="1:212" x14ac:dyDescent="0.65">
      <c r="A118" s="16">
        <v>108</v>
      </c>
      <c r="B118" s="41" t="s">
        <v>1265</v>
      </c>
      <c r="C118" s="35"/>
      <c r="D118" s="41"/>
      <c r="E118" s="36" t="s">
        <v>287</v>
      </c>
      <c r="F118" s="36"/>
      <c r="G118" s="36" t="s">
        <v>323</v>
      </c>
      <c r="H118" s="36" t="s">
        <v>350</v>
      </c>
      <c r="I118" s="37">
        <v>7.5</v>
      </c>
      <c r="J118" s="37"/>
      <c r="K118" s="37">
        <v>25</v>
      </c>
      <c r="L118" s="37"/>
      <c r="M118" s="36"/>
      <c r="N118" s="36" t="s">
        <v>1414</v>
      </c>
      <c r="O118" s="16">
        <v>108</v>
      </c>
      <c r="P118" s="41" t="s">
        <v>1265</v>
      </c>
      <c r="Q118" s="36" t="s">
        <v>1414</v>
      </c>
      <c r="R118" s="36">
        <v>5</v>
      </c>
      <c r="S118" s="36">
        <v>22</v>
      </c>
      <c r="T118" s="37">
        <v>44</v>
      </c>
      <c r="U118" s="36" t="s">
        <v>473</v>
      </c>
      <c r="V118" s="36">
        <v>33</v>
      </c>
      <c r="W118" s="36">
        <v>24</v>
      </c>
      <c r="X118" s="36">
        <v>40</v>
      </c>
      <c r="Y118" s="36" t="s">
        <v>1562</v>
      </c>
    </row>
    <row r="119" spans="1:212" x14ac:dyDescent="0.65">
      <c r="A119" s="16">
        <v>109</v>
      </c>
      <c r="B119" s="35" t="s">
        <v>1186</v>
      </c>
      <c r="C119" s="35" t="s">
        <v>1517</v>
      </c>
      <c r="D119" s="35" t="s">
        <v>202</v>
      </c>
      <c r="E119" s="36"/>
      <c r="F119" s="36"/>
      <c r="G119" s="36" t="s">
        <v>325</v>
      </c>
      <c r="H119" s="36" t="s">
        <v>346</v>
      </c>
      <c r="I119" s="37">
        <v>0.8</v>
      </c>
      <c r="J119" s="37"/>
      <c r="K119" s="37">
        <f>10.8*60</f>
        <v>648</v>
      </c>
      <c r="L119" s="37">
        <f>60*9.2</f>
        <v>552</v>
      </c>
      <c r="M119" s="36">
        <v>170</v>
      </c>
      <c r="N119" s="39" t="s">
        <v>411</v>
      </c>
      <c r="O119" s="16">
        <v>109</v>
      </c>
      <c r="P119" s="35" t="s">
        <v>1186</v>
      </c>
      <c r="Q119" s="39" t="s">
        <v>411</v>
      </c>
      <c r="R119" s="36">
        <v>5</v>
      </c>
      <c r="S119" s="36">
        <v>23</v>
      </c>
      <c r="T119" s="37">
        <v>34.6</v>
      </c>
      <c r="U119" s="36" t="s">
        <v>472</v>
      </c>
      <c r="V119" s="36">
        <v>69</v>
      </c>
      <c r="W119" s="36">
        <v>45</v>
      </c>
      <c r="X119" s="36">
        <v>22</v>
      </c>
      <c r="Y119" s="36" t="s">
        <v>1562</v>
      </c>
    </row>
    <row r="120" spans="1:212" x14ac:dyDescent="0.65">
      <c r="A120" s="16">
        <v>110</v>
      </c>
      <c r="B120" s="35" t="s">
        <v>1206</v>
      </c>
      <c r="C120" s="35"/>
      <c r="D120" s="35" t="s">
        <v>203</v>
      </c>
      <c r="E120" s="36"/>
      <c r="F120" s="36"/>
      <c r="G120" s="36" t="s">
        <v>321</v>
      </c>
      <c r="H120" s="36" t="s">
        <v>349</v>
      </c>
      <c r="I120" s="37">
        <v>3.3</v>
      </c>
      <c r="J120" s="37"/>
      <c r="K120" s="40" t="s">
        <v>1445</v>
      </c>
      <c r="L120" s="37"/>
      <c r="M120" s="36">
        <v>78</v>
      </c>
      <c r="N120" s="39"/>
      <c r="O120" s="16">
        <v>110</v>
      </c>
      <c r="P120" s="35" t="s">
        <v>1206</v>
      </c>
      <c r="Q120" s="39"/>
      <c r="R120" s="36">
        <v>5</v>
      </c>
      <c r="S120" s="36">
        <v>24</v>
      </c>
      <c r="T120" s="37">
        <v>28.6</v>
      </c>
      <c r="U120" s="36" t="s">
        <v>472</v>
      </c>
      <c r="V120" s="36">
        <v>2</v>
      </c>
      <c r="W120" s="36">
        <v>23</v>
      </c>
      <c r="X120" s="36">
        <v>50</v>
      </c>
      <c r="Y120" s="36" t="s">
        <v>1562</v>
      </c>
    </row>
    <row r="121" spans="1:212" ht="15" customHeight="1" x14ac:dyDescent="0.65">
      <c r="A121" s="18" t="s">
        <v>1577</v>
      </c>
      <c r="B121" s="17" t="s">
        <v>1578</v>
      </c>
      <c r="C121" s="19" t="s">
        <v>1579</v>
      </c>
      <c r="D121" s="17" t="s">
        <v>195</v>
      </c>
      <c r="E121" s="28"/>
      <c r="F121" s="28"/>
      <c r="G121" s="17" t="s">
        <v>318</v>
      </c>
      <c r="H121" s="17" t="s">
        <v>329</v>
      </c>
      <c r="I121" s="17" t="s">
        <v>404</v>
      </c>
      <c r="J121" s="17" t="s">
        <v>406</v>
      </c>
      <c r="K121" s="17" t="s">
        <v>407</v>
      </c>
      <c r="L121" s="17" t="s">
        <v>409</v>
      </c>
      <c r="M121" s="17" t="s">
        <v>410</v>
      </c>
      <c r="N121" s="17" t="s">
        <v>1580</v>
      </c>
      <c r="O121" s="18" t="s">
        <v>1577</v>
      </c>
      <c r="P121" s="17" t="s">
        <v>1578</v>
      </c>
      <c r="Q121" s="17" t="s">
        <v>1580</v>
      </c>
      <c r="R121" s="25" t="s">
        <v>1593</v>
      </c>
      <c r="S121" s="26"/>
      <c r="T121" s="27"/>
      <c r="U121" s="25" t="s">
        <v>1594</v>
      </c>
      <c r="V121" s="26"/>
      <c r="W121" s="26"/>
      <c r="X121" s="27"/>
      <c r="Y121" s="29" t="s">
        <v>1581</v>
      </c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  <c r="AM121" s="30"/>
      <c r="AN121" s="30"/>
      <c r="AO121" s="30"/>
      <c r="AP121" s="30"/>
      <c r="AQ121" s="30"/>
      <c r="AR121" s="30"/>
      <c r="AS121" s="30"/>
      <c r="AT121" s="30"/>
      <c r="AU121" s="30"/>
      <c r="AV121" s="30"/>
      <c r="AW121" s="30"/>
      <c r="AX121" s="30"/>
      <c r="AY121" s="30"/>
      <c r="AZ121" s="30"/>
      <c r="BA121" s="30"/>
      <c r="BB121" s="30"/>
      <c r="BC121" s="30"/>
      <c r="BD121" s="30"/>
      <c r="BE121" s="30"/>
      <c r="BF121" s="30"/>
      <c r="BG121" s="30"/>
      <c r="BH121" s="30"/>
      <c r="BI121" s="30"/>
      <c r="BJ121" s="30"/>
      <c r="BK121" s="30"/>
      <c r="BL121" s="30"/>
      <c r="BM121" s="30"/>
      <c r="BN121" s="30"/>
      <c r="BO121" s="30"/>
      <c r="BP121" s="30"/>
      <c r="BQ121" s="30"/>
      <c r="BR121" s="30"/>
      <c r="BS121" s="30"/>
      <c r="BT121" s="30"/>
      <c r="BU121" s="30"/>
      <c r="BV121" s="30"/>
      <c r="BW121" s="30"/>
      <c r="BX121" s="30"/>
      <c r="BY121" s="30"/>
      <c r="BZ121" s="30"/>
      <c r="CA121" s="30"/>
      <c r="CB121" s="30"/>
      <c r="CC121" s="30"/>
      <c r="CD121" s="30"/>
      <c r="CE121" s="30"/>
      <c r="CF121" s="30"/>
      <c r="CG121" s="30"/>
      <c r="CH121" s="30"/>
      <c r="CI121" s="30"/>
      <c r="CJ121" s="30"/>
      <c r="CK121" s="30"/>
      <c r="CL121" s="30"/>
      <c r="CM121" s="30"/>
      <c r="CN121" s="30"/>
      <c r="CO121" s="30"/>
      <c r="CP121" s="30"/>
      <c r="CQ121" s="30"/>
      <c r="CR121" s="30"/>
      <c r="CS121" s="30"/>
      <c r="CT121" s="30"/>
      <c r="CU121" s="30"/>
      <c r="CV121" s="30"/>
      <c r="CW121" s="30"/>
      <c r="CX121" s="30"/>
      <c r="CY121" s="30"/>
      <c r="CZ121" s="30"/>
      <c r="DA121" s="30"/>
      <c r="DB121" s="30"/>
      <c r="DC121" s="30"/>
      <c r="DD121" s="30"/>
      <c r="DE121" s="30"/>
      <c r="DF121" s="30"/>
      <c r="DG121" s="30"/>
      <c r="DH121" s="30"/>
      <c r="DI121" s="30"/>
      <c r="DJ121" s="30"/>
      <c r="DK121" s="30"/>
      <c r="DL121" s="30"/>
      <c r="DM121" s="30"/>
      <c r="DN121" s="30"/>
      <c r="DO121" s="30"/>
      <c r="DP121" s="30"/>
      <c r="DQ121" s="30"/>
      <c r="DR121" s="30"/>
      <c r="DS121" s="30"/>
      <c r="DT121" s="30"/>
      <c r="DU121" s="30"/>
      <c r="DV121" s="30"/>
      <c r="DW121" s="30"/>
      <c r="DX121" s="30"/>
      <c r="DY121" s="30"/>
      <c r="DZ121" s="30"/>
      <c r="EA121" s="30"/>
      <c r="EB121" s="30"/>
      <c r="EC121" s="30"/>
      <c r="ED121" s="30"/>
      <c r="EE121" s="30"/>
      <c r="EF121" s="30"/>
      <c r="EG121" s="30"/>
      <c r="EH121" s="30"/>
      <c r="EI121" s="30"/>
      <c r="EJ121" s="30"/>
      <c r="EK121" s="30"/>
      <c r="EL121" s="30"/>
      <c r="EM121" s="30"/>
      <c r="EN121" s="30"/>
      <c r="EO121" s="30"/>
      <c r="EP121" s="30"/>
      <c r="EQ121" s="30"/>
      <c r="ER121" s="30"/>
      <c r="ES121" s="30"/>
      <c r="ET121" s="30"/>
      <c r="EU121" s="30"/>
      <c r="EV121" s="30"/>
      <c r="EW121" s="30"/>
      <c r="EX121" s="30"/>
      <c r="EY121" s="30"/>
      <c r="EZ121" s="30"/>
      <c r="FA121" s="30"/>
      <c r="FB121" s="30"/>
      <c r="FC121" s="30"/>
      <c r="FD121" s="30"/>
      <c r="FE121" s="30"/>
      <c r="FF121" s="30"/>
      <c r="FG121" s="30"/>
      <c r="FH121" s="30"/>
      <c r="FI121" s="30"/>
      <c r="FJ121" s="30"/>
      <c r="FK121" s="30"/>
      <c r="FL121" s="30"/>
      <c r="FM121" s="30"/>
      <c r="FN121" s="30"/>
      <c r="FO121" s="30"/>
      <c r="FP121" s="30"/>
      <c r="FQ121" s="30"/>
      <c r="FR121" s="30"/>
      <c r="FS121" s="30"/>
      <c r="FT121" s="30"/>
      <c r="FU121" s="30"/>
      <c r="FV121" s="30"/>
      <c r="FW121" s="30"/>
      <c r="FX121" s="30"/>
      <c r="FY121" s="30"/>
      <c r="FZ121" s="30"/>
      <c r="GA121" s="30"/>
      <c r="GB121" s="30"/>
      <c r="GC121" s="30"/>
      <c r="GD121" s="30"/>
      <c r="GE121" s="30"/>
      <c r="GF121" s="30"/>
      <c r="GG121" s="30"/>
      <c r="GH121" s="30"/>
      <c r="GI121" s="30"/>
      <c r="GJ121" s="30"/>
      <c r="GK121" s="30"/>
      <c r="GL121" s="30"/>
      <c r="GM121" s="30"/>
      <c r="GN121" s="30"/>
      <c r="GO121" s="30"/>
      <c r="GP121" s="30"/>
      <c r="GQ121" s="30"/>
      <c r="GR121" s="30"/>
      <c r="GS121" s="30"/>
      <c r="GT121" s="30"/>
      <c r="GU121" s="30"/>
      <c r="GV121" s="30"/>
      <c r="GW121" s="30"/>
      <c r="GX121" s="30"/>
      <c r="GY121" s="30"/>
      <c r="GZ121" s="30"/>
      <c r="HA121" s="30"/>
      <c r="HB121" s="30"/>
      <c r="HC121" s="30"/>
      <c r="HD121" s="30"/>
    </row>
    <row r="122" spans="1:212" ht="15" customHeight="1" x14ac:dyDescent="0.65">
      <c r="A122" s="18"/>
      <c r="B122" s="18"/>
      <c r="C122" s="20"/>
      <c r="D122" s="18"/>
      <c r="E122" s="32" t="s">
        <v>269</v>
      </c>
      <c r="F122" s="32" t="s">
        <v>317</v>
      </c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22" t="s">
        <v>1592</v>
      </c>
      <c r="S122" s="23"/>
      <c r="T122" s="23"/>
      <c r="U122" s="23"/>
      <c r="V122" s="23"/>
      <c r="W122" s="23"/>
      <c r="X122" s="24"/>
      <c r="Y122" s="33"/>
      <c r="Z122" s="34"/>
      <c r="AA122" s="34"/>
      <c r="AB122" s="34"/>
      <c r="AC122" s="34"/>
      <c r="AD122" s="34"/>
      <c r="AE122" s="34"/>
      <c r="AF122" s="34"/>
      <c r="AG122" s="34"/>
      <c r="AH122" s="34"/>
      <c r="AI122" s="34"/>
      <c r="AJ122" s="34"/>
      <c r="AK122" s="34"/>
      <c r="AL122" s="34"/>
      <c r="AM122" s="34"/>
      <c r="AN122" s="34"/>
      <c r="AO122" s="34"/>
      <c r="AP122" s="34"/>
      <c r="AQ122" s="34"/>
      <c r="AR122" s="34"/>
      <c r="AS122" s="34"/>
      <c r="AT122" s="34"/>
      <c r="AU122" s="34"/>
      <c r="AV122" s="34"/>
      <c r="AW122" s="34"/>
      <c r="AX122" s="34"/>
      <c r="AY122" s="34"/>
      <c r="AZ122" s="34"/>
      <c r="BA122" s="34"/>
      <c r="BB122" s="34"/>
      <c r="BC122" s="34"/>
      <c r="BD122" s="34"/>
      <c r="BE122" s="34"/>
      <c r="BF122" s="34"/>
      <c r="BG122" s="34"/>
      <c r="BH122" s="34"/>
      <c r="BI122" s="34"/>
      <c r="BJ122" s="34"/>
      <c r="BK122" s="34"/>
      <c r="BL122" s="34"/>
      <c r="BM122" s="34"/>
      <c r="BN122" s="34"/>
      <c r="BO122" s="34"/>
      <c r="BP122" s="34"/>
      <c r="BQ122" s="34"/>
      <c r="BR122" s="34"/>
      <c r="BS122" s="34"/>
      <c r="BT122" s="34"/>
      <c r="BU122" s="34"/>
      <c r="BV122" s="34"/>
      <c r="BW122" s="34"/>
      <c r="BX122" s="34"/>
      <c r="BY122" s="34"/>
      <c r="BZ122" s="34"/>
      <c r="CA122" s="34"/>
      <c r="CB122" s="34"/>
      <c r="CC122" s="34"/>
      <c r="CD122" s="34"/>
      <c r="CE122" s="34"/>
      <c r="CF122" s="34"/>
      <c r="CG122" s="34"/>
      <c r="CH122" s="34"/>
      <c r="CI122" s="34"/>
      <c r="CJ122" s="34"/>
      <c r="CK122" s="34"/>
      <c r="CL122" s="34"/>
      <c r="CM122" s="34"/>
      <c r="CN122" s="34"/>
      <c r="CO122" s="34"/>
      <c r="CP122" s="34"/>
      <c r="CQ122" s="34"/>
      <c r="CR122" s="34"/>
      <c r="CS122" s="34"/>
      <c r="CT122" s="34"/>
      <c r="CU122" s="34"/>
      <c r="CV122" s="34"/>
      <c r="CW122" s="34"/>
      <c r="CX122" s="34"/>
      <c r="CY122" s="34"/>
      <c r="CZ122" s="34"/>
      <c r="DA122" s="34"/>
      <c r="DB122" s="34"/>
      <c r="DC122" s="34"/>
      <c r="DD122" s="34"/>
      <c r="DE122" s="34"/>
      <c r="DF122" s="34"/>
      <c r="DG122" s="34"/>
      <c r="DH122" s="34"/>
      <c r="DI122" s="34"/>
      <c r="DJ122" s="34"/>
      <c r="DK122" s="34"/>
      <c r="DL122" s="34"/>
      <c r="DM122" s="34"/>
      <c r="DN122" s="34"/>
      <c r="DO122" s="34"/>
      <c r="DP122" s="34"/>
      <c r="DQ122" s="34"/>
      <c r="DR122" s="34"/>
      <c r="DS122" s="34"/>
      <c r="DT122" s="34"/>
      <c r="DU122" s="34"/>
      <c r="DV122" s="34"/>
      <c r="DW122" s="34"/>
      <c r="DX122" s="34"/>
      <c r="DY122" s="34"/>
      <c r="DZ122" s="34"/>
      <c r="EA122" s="34"/>
      <c r="EB122" s="34"/>
      <c r="EC122" s="34"/>
      <c r="ED122" s="34"/>
      <c r="EE122" s="34"/>
      <c r="EF122" s="34"/>
      <c r="EG122" s="34"/>
      <c r="EH122" s="34"/>
      <c r="EI122" s="34"/>
      <c r="EJ122" s="34"/>
      <c r="EK122" s="34"/>
      <c r="EL122" s="34"/>
      <c r="EM122" s="34"/>
      <c r="EN122" s="34"/>
      <c r="EO122" s="34"/>
      <c r="EP122" s="34"/>
      <c r="EQ122" s="34"/>
      <c r="ER122" s="34"/>
      <c r="ES122" s="34"/>
      <c r="ET122" s="34"/>
      <c r="EU122" s="34"/>
      <c r="EV122" s="34"/>
      <c r="EW122" s="34"/>
      <c r="EX122" s="34"/>
      <c r="EY122" s="34"/>
      <c r="EZ122" s="34"/>
      <c r="FA122" s="34"/>
      <c r="FB122" s="34"/>
      <c r="FC122" s="34"/>
      <c r="FD122" s="34"/>
      <c r="FE122" s="34"/>
      <c r="FF122" s="34"/>
      <c r="FG122" s="34"/>
      <c r="FH122" s="34"/>
      <c r="FI122" s="34"/>
      <c r="FJ122" s="34"/>
      <c r="FK122" s="34"/>
      <c r="FL122" s="34"/>
      <c r="FM122" s="34"/>
      <c r="FN122" s="34"/>
      <c r="FO122" s="34"/>
      <c r="FP122" s="34"/>
      <c r="FQ122" s="34"/>
      <c r="FR122" s="34"/>
      <c r="FS122" s="34"/>
      <c r="FT122" s="34"/>
      <c r="FU122" s="34"/>
      <c r="FV122" s="34"/>
      <c r="FW122" s="34"/>
      <c r="FX122" s="34"/>
      <c r="FY122" s="34"/>
      <c r="FZ122" s="34"/>
      <c r="GA122" s="34"/>
      <c r="GB122" s="34"/>
      <c r="GC122" s="34"/>
      <c r="GD122" s="34"/>
      <c r="GE122" s="34"/>
      <c r="GF122" s="34"/>
      <c r="GG122" s="34"/>
      <c r="GH122" s="34"/>
      <c r="GI122" s="34"/>
      <c r="GJ122" s="34"/>
      <c r="GK122" s="34"/>
      <c r="GL122" s="34"/>
      <c r="GM122" s="34"/>
      <c r="GN122" s="34"/>
      <c r="GO122" s="34"/>
      <c r="GP122" s="34"/>
      <c r="GQ122" s="34"/>
      <c r="GR122" s="34"/>
      <c r="GS122" s="34"/>
      <c r="GT122" s="34"/>
      <c r="GU122" s="34"/>
      <c r="GV122" s="34"/>
      <c r="GW122" s="34"/>
      <c r="GX122" s="34"/>
      <c r="GY122" s="34"/>
      <c r="GZ122" s="34"/>
      <c r="HA122" s="34"/>
      <c r="HB122" s="34"/>
      <c r="HC122" s="34"/>
      <c r="HD122" s="34"/>
    </row>
    <row r="123" spans="1:212" ht="15" customHeight="1" x14ac:dyDescent="0.65">
      <c r="A123" s="18"/>
      <c r="B123" s="18"/>
      <c r="C123" s="21"/>
      <c r="D123" s="18"/>
      <c r="E123" s="32"/>
      <c r="F123" s="32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5" t="s">
        <v>1591</v>
      </c>
      <c r="S123" s="15" t="s">
        <v>469</v>
      </c>
      <c r="T123" s="15" t="s">
        <v>470</v>
      </c>
      <c r="U123" s="15" t="s">
        <v>471</v>
      </c>
      <c r="V123" s="15" t="s">
        <v>474</v>
      </c>
      <c r="W123" s="15" t="s">
        <v>475</v>
      </c>
      <c r="X123" s="15" t="s">
        <v>476</v>
      </c>
      <c r="Y123" s="33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34"/>
      <c r="AQ123" s="34"/>
      <c r="AR123" s="34"/>
      <c r="AS123" s="34"/>
      <c r="AT123" s="34"/>
      <c r="AU123" s="34"/>
      <c r="AV123" s="34"/>
      <c r="AW123" s="34"/>
      <c r="AX123" s="34"/>
      <c r="AY123" s="34"/>
      <c r="AZ123" s="34"/>
      <c r="BA123" s="34"/>
      <c r="BB123" s="34"/>
      <c r="BC123" s="34"/>
      <c r="BD123" s="34"/>
      <c r="BE123" s="34"/>
      <c r="BF123" s="34"/>
      <c r="BG123" s="34"/>
      <c r="BH123" s="34"/>
      <c r="BI123" s="34"/>
      <c r="BJ123" s="34"/>
      <c r="BK123" s="34"/>
      <c r="BL123" s="34"/>
      <c r="BM123" s="34"/>
      <c r="BN123" s="34"/>
      <c r="BO123" s="34"/>
      <c r="BP123" s="34"/>
      <c r="BQ123" s="34"/>
      <c r="BR123" s="34"/>
      <c r="BS123" s="34"/>
      <c r="BT123" s="34"/>
      <c r="BU123" s="34"/>
      <c r="BV123" s="34"/>
      <c r="BW123" s="34"/>
      <c r="BX123" s="34"/>
      <c r="BY123" s="34"/>
      <c r="BZ123" s="34"/>
      <c r="CA123" s="34"/>
      <c r="CB123" s="34"/>
      <c r="CC123" s="34"/>
      <c r="CD123" s="34"/>
      <c r="CE123" s="34"/>
      <c r="CF123" s="34"/>
      <c r="CG123" s="34"/>
      <c r="CH123" s="34"/>
      <c r="CI123" s="34"/>
      <c r="CJ123" s="34"/>
      <c r="CK123" s="34"/>
      <c r="CL123" s="34"/>
      <c r="CM123" s="34"/>
      <c r="CN123" s="34"/>
      <c r="CO123" s="34"/>
      <c r="CP123" s="34"/>
      <c r="CQ123" s="34"/>
      <c r="CR123" s="34"/>
      <c r="CS123" s="34"/>
      <c r="CT123" s="34"/>
      <c r="CU123" s="34"/>
      <c r="CV123" s="34"/>
      <c r="CW123" s="34"/>
      <c r="CX123" s="34"/>
      <c r="CY123" s="34"/>
      <c r="CZ123" s="34"/>
      <c r="DA123" s="34"/>
      <c r="DB123" s="34"/>
      <c r="DC123" s="34"/>
      <c r="DD123" s="34"/>
      <c r="DE123" s="34"/>
      <c r="DF123" s="34"/>
      <c r="DG123" s="34"/>
      <c r="DH123" s="34"/>
      <c r="DI123" s="34"/>
      <c r="DJ123" s="34"/>
      <c r="DK123" s="34"/>
      <c r="DL123" s="34"/>
      <c r="DM123" s="34"/>
      <c r="DN123" s="34"/>
      <c r="DO123" s="34"/>
      <c r="DP123" s="34"/>
      <c r="DQ123" s="34"/>
      <c r="DR123" s="34"/>
      <c r="DS123" s="34"/>
      <c r="DT123" s="34"/>
      <c r="DU123" s="34"/>
      <c r="DV123" s="34"/>
      <c r="DW123" s="34"/>
      <c r="DX123" s="34"/>
      <c r="DY123" s="34"/>
      <c r="DZ123" s="34"/>
      <c r="EA123" s="34"/>
      <c r="EB123" s="34"/>
      <c r="EC123" s="34"/>
      <c r="ED123" s="34"/>
      <c r="EE123" s="34"/>
      <c r="EF123" s="34"/>
      <c r="EG123" s="34"/>
      <c r="EH123" s="34"/>
      <c r="EI123" s="34"/>
      <c r="EJ123" s="34"/>
      <c r="EK123" s="34"/>
      <c r="EL123" s="34"/>
      <c r="EM123" s="34"/>
      <c r="EN123" s="34"/>
      <c r="EO123" s="34"/>
      <c r="EP123" s="34"/>
      <c r="EQ123" s="34"/>
      <c r="ER123" s="34"/>
      <c r="ES123" s="34"/>
      <c r="ET123" s="34"/>
      <c r="EU123" s="34"/>
      <c r="EV123" s="34"/>
      <c r="EW123" s="34"/>
      <c r="EX123" s="34"/>
      <c r="EY123" s="34"/>
      <c r="EZ123" s="34"/>
      <c r="FA123" s="34"/>
      <c r="FB123" s="34"/>
      <c r="FC123" s="34"/>
      <c r="FD123" s="34"/>
      <c r="FE123" s="34"/>
      <c r="FF123" s="34"/>
      <c r="FG123" s="34"/>
      <c r="FH123" s="34"/>
      <c r="FI123" s="34"/>
      <c r="FJ123" s="34"/>
      <c r="FK123" s="34"/>
      <c r="FL123" s="34"/>
      <c r="FM123" s="34"/>
      <c r="FN123" s="34"/>
      <c r="FO123" s="34"/>
      <c r="FP123" s="34"/>
      <c r="FQ123" s="34"/>
      <c r="FR123" s="34"/>
      <c r="FS123" s="34"/>
      <c r="FT123" s="34"/>
      <c r="FU123" s="34"/>
      <c r="FV123" s="34"/>
      <c r="FW123" s="34"/>
      <c r="FX123" s="34"/>
      <c r="FY123" s="34"/>
      <c r="FZ123" s="34"/>
      <c r="GA123" s="34"/>
      <c r="GB123" s="34"/>
      <c r="GC123" s="34"/>
      <c r="GD123" s="34"/>
      <c r="GE123" s="34"/>
      <c r="GF123" s="34"/>
      <c r="GG123" s="34"/>
      <c r="GH123" s="34"/>
      <c r="GI123" s="34"/>
      <c r="GJ123" s="34"/>
      <c r="GK123" s="34"/>
      <c r="GL123" s="34"/>
      <c r="GM123" s="34"/>
      <c r="GN123" s="34"/>
      <c r="GO123" s="34"/>
      <c r="GP123" s="34"/>
      <c r="GQ123" s="34"/>
      <c r="GR123" s="34"/>
      <c r="GS123" s="34"/>
      <c r="GT123" s="34"/>
      <c r="GU123" s="34"/>
      <c r="GV123" s="34"/>
      <c r="GW123" s="34"/>
      <c r="GX123" s="34"/>
      <c r="GY123" s="34"/>
      <c r="GZ123" s="34"/>
      <c r="HA123" s="34"/>
      <c r="HB123" s="34"/>
      <c r="HC123" s="34"/>
      <c r="HD123" s="34"/>
    </row>
    <row r="124" spans="1:212" x14ac:dyDescent="0.65">
      <c r="A124" s="16">
        <v>111</v>
      </c>
      <c r="B124" s="35" t="s">
        <v>51</v>
      </c>
      <c r="C124" s="35" t="s">
        <v>813</v>
      </c>
      <c r="D124" s="35"/>
      <c r="E124" s="36" t="s">
        <v>278</v>
      </c>
      <c r="F124" s="36">
        <v>1780</v>
      </c>
      <c r="G124" s="36" t="s">
        <v>320</v>
      </c>
      <c r="H124" s="36" t="s">
        <v>351</v>
      </c>
      <c r="I124" s="37">
        <v>7.7</v>
      </c>
      <c r="J124" s="37"/>
      <c r="K124" s="37">
        <v>8.6999999999999993</v>
      </c>
      <c r="L124" s="37"/>
      <c r="M124" s="36"/>
      <c r="N124" s="36" t="s">
        <v>437</v>
      </c>
      <c r="O124" s="16">
        <v>111</v>
      </c>
      <c r="P124" s="35" t="s">
        <v>51</v>
      </c>
      <c r="Q124" s="36" t="s">
        <v>437</v>
      </c>
      <c r="R124" s="36">
        <v>5</v>
      </c>
      <c r="S124" s="36">
        <v>24</v>
      </c>
      <c r="T124" s="37">
        <v>10.6</v>
      </c>
      <c r="U124" s="36" t="s">
        <v>472</v>
      </c>
      <c r="V124" s="36">
        <v>24</v>
      </c>
      <c r="W124" s="36">
        <v>31</v>
      </c>
      <c r="X124" s="36">
        <v>27</v>
      </c>
      <c r="Y124" s="36" t="s">
        <v>1562</v>
      </c>
    </row>
    <row r="125" spans="1:212" x14ac:dyDescent="0.65">
      <c r="A125" s="16">
        <v>112</v>
      </c>
      <c r="B125" s="35" t="s">
        <v>817</v>
      </c>
      <c r="C125" s="35"/>
      <c r="D125" s="35"/>
      <c r="E125" s="36"/>
      <c r="F125" s="36"/>
      <c r="G125" s="36" t="s">
        <v>224</v>
      </c>
      <c r="H125" s="36" t="s">
        <v>346</v>
      </c>
      <c r="I125" s="37">
        <v>9</v>
      </c>
      <c r="J125" s="37"/>
      <c r="K125" s="37">
        <v>1.9</v>
      </c>
      <c r="L125" s="37"/>
      <c r="M125" s="36"/>
      <c r="N125" s="36" t="s">
        <v>439</v>
      </c>
      <c r="O125" s="16">
        <v>112</v>
      </c>
      <c r="P125" s="35" t="s">
        <v>817</v>
      </c>
      <c r="Q125" s="36" t="s">
        <v>439</v>
      </c>
      <c r="R125" s="36">
        <v>5</v>
      </c>
      <c r="S125" s="36">
        <v>26</v>
      </c>
      <c r="T125" s="37">
        <v>10</v>
      </c>
      <c r="U125" s="36" t="s">
        <v>472</v>
      </c>
      <c r="V125" s="36">
        <v>67</v>
      </c>
      <c r="W125" s="36">
        <v>29</v>
      </c>
      <c r="X125" s="36">
        <v>51</v>
      </c>
      <c r="Y125" s="36" t="s">
        <v>1562</v>
      </c>
    </row>
    <row r="126" spans="1:212" x14ac:dyDescent="0.65">
      <c r="A126" s="16">
        <v>113</v>
      </c>
      <c r="B126" s="35" t="s">
        <v>819</v>
      </c>
      <c r="C126" s="35"/>
      <c r="D126" s="35"/>
      <c r="E126" s="36"/>
      <c r="F126" s="36"/>
      <c r="G126" s="36" t="s">
        <v>224</v>
      </c>
      <c r="H126" s="36" t="s">
        <v>346</v>
      </c>
      <c r="I126" s="37">
        <v>11.5</v>
      </c>
      <c r="J126" s="37"/>
      <c r="K126" s="37">
        <v>0.5</v>
      </c>
      <c r="L126" s="37"/>
      <c r="M126" s="36"/>
      <c r="N126" s="36"/>
      <c r="O126" s="16">
        <v>113</v>
      </c>
      <c r="P126" s="35" t="s">
        <v>819</v>
      </c>
      <c r="Q126" s="36"/>
      <c r="R126" s="36">
        <v>5</v>
      </c>
      <c r="S126" s="36">
        <v>26</v>
      </c>
      <c r="T126" s="37">
        <v>17.8</v>
      </c>
      <c r="U126" s="36" t="s">
        <v>472</v>
      </c>
      <c r="V126" s="36">
        <v>68</v>
      </c>
      <c r="W126" s="36">
        <v>50</v>
      </c>
      <c r="X126" s="36">
        <v>16</v>
      </c>
      <c r="Y126" s="36" t="s">
        <v>1562</v>
      </c>
    </row>
    <row r="127" spans="1:212" x14ac:dyDescent="0.65">
      <c r="A127" s="16">
        <v>114</v>
      </c>
      <c r="B127" s="35" t="s">
        <v>1266</v>
      </c>
      <c r="C127" s="35"/>
      <c r="D127" s="35" t="s">
        <v>622</v>
      </c>
      <c r="E127" s="36" t="s">
        <v>288</v>
      </c>
      <c r="F127" s="36">
        <v>1891</v>
      </c>
      <c r="G127" s="36" t="s">
        <v>322</v>
      </c>
      <c r="H127" s="36" t="s">
        <v>351</v>
      </c>
      <c r="I127" s="37">
        <v>9.3000000000000007</v>
      </c>
      <c r="J127" s="37"/>
      <c r="K127" s="37">
        <v>0.2</v>
      </c>
      <c r="L127" s="37"/>
      <c r="M127" s="36"/>
      <c r="N127" s="36" t="s">
        <v>463</v>
      </c>
      <c r="O127" s="16">
        <v>114</v>
      </c>
      <c r="P127" s="35" t="s">
        <v>1266</v>
      </c>
      <c r="Q127" s="36" t="s">
        <v>463</v>
      </c>
      <c r="R127" s="36">
        <v>5</v>
      </c>
      <c r="S127" s="36">
        <v>27</v>
      </c>
      <c r="T127" s="37">
        <v>28.3</v>
      </c>
      <c r="U127" s="36" t="s">
        <v>472</v>
      </c>
      <c r="V127" s="36">
        <v>12</v>
      </c>
      <c r="W127" s="36">
        <v>41</v>
      </c>
      <c r="X127" s="36">
        <v>48</v>
      </c>
      <c r="Y127" s="36" t="s">
        <v>1562</v>
      </c>
    </row>
    <row r="128" spans="1:212" x14ac:dyDescent="0.65">
      <c r="A128" s="16">
        <v>115</v>
      </c>
      <c r="B128" s="35" t="s">
        <v>820</v>
      </c>
      <c r="C128" s="35"/>
      <c r="D128" s="35"/>
      <c r="E128" s="36"/>
      <c r="F128" s="36"/>
      <c r="G128" s="36" t="s">
        <v>632</v>
      </c>
      <c r="H128" s="36" t="s">
        <v>346</v>
      </c>
      <c r="I128" s="37">
        <v>9</v>
      </c>
      <c r="J128" s="37"/>
      <c r="K128" s="37">
        <v>1.1000000000000001</v>
      </c>
      <c r="L128" s="37"/>
      <c r="M128" s="36"/>
      <c r="N128" s="36" t="s">
        <v>439</v>
      </c>
      <c r="O128" s="16">
        <v>115</v>
      </c>
      <c r="P128" s="35" t="s">
        <v>820</v>
      </c>
      <c r="Q128" s="36" t="s">
        <v>439</v>
      </c>
      <c r="R128" s="36">
        <v>5</v>
      </c>
      <c r="S128" s="36">
        <v>27</v>
      </c>
      <c r="T128" s="37">
        <v>22.2</v>
      </c>
      <c r="U128" s="36" t="s">
        <v>472</v>
      </c>
      <c r="V128" s="36">
        <v>67</v>
      </c>
      <c r="W128" s="36">
        <v>27</v>
      </c>
      <c r="X128" s="36">
        <v>50</v>
      </c>
      <c r="Y128" s="36" t="s">
        <v>1562</v>
      </c>
    </row>
    <row r="129" spans="1:25" x14ac:dyDescent="0.65">
      <c r="A129" s="16">
        <v>116</v>
      </c>
      <c r="B129" s="35" t="s">
        <v>52</v>
      </c>
      <c r="C129" s="35" t="s">
        <v>814</v>
      </c>
      <c r="D129" s="35"/>
      <c r="E129" s="36" t="s">
        <v>277</v>
      </c>
      <c r="F129" s="36">
        <v>1654</v>
      </c>
      <c r="G129" s="36" t="s">
        <v>224</v>
      </c>
      <c r="H129" s="36" t="s">
        <v>350</v>
      </c>
      <c r="I129" s="37">
        <v>6.4</v>
      </c>
      <c r="J129" s="37"/>
      <c r="K129" s="37">
        <v>21</v>
      </c>
      <c r="L129" s="37"/>
      <c r="M129" s="36"/>
      <c r="N129" s="36" t="s">
        <v>465</v>
      </c>
      <c r="O129" s="16">
        <v>116</v>
      </c>
      <c r="P129" s="35" t="s">
        <v>52</v>
      </c>
      <c r="Q129" s="36" t="s">
        <v>465</v>
      </c>
      <c r="R129" s="36">
        <v>5</v>
      </c>
      <c r="S129" s="36">
        <v>28</v>
      </c>
      <c r="T129" s="37">
        <v>42.5</v>
      </c>
      <c r="U129" s="36" t="s">
        <v>473</v>
      </c>
      <c r="V129" s="36">
        <v>35</v>
      </c>
      <c r="W129" s="36">
        <v>51</v>
      </c>
      <c r="X129" s="36">
        <v>18</v>
      </c>
      <c r="Y129" s="36" t="s">
        <v>1562</v>
      </c>
    </row>
    <row r="130" spans="1:25" x14ac:dyDescent="0.65">
      <c r="A130" s="16">
        <v>117</v>
      </c>
      <c r="B130" s="35" t="s">
        <v>815</v>
      </c>
      <c r="C130" s="35"/>
      <c r="D130" s="35"/>
      <c r="E130" s="36" t="s">
        <v>275</v>
      </c>
      <c r="F130" s="36">
        <v>1793</v>
      </c>
      <c r="G130" s="36" t="s">
        <v>323</v>
      </c>
      <c r="H130" s="36" t="s">
        <v>350</v>
      </c>
      <c r="I130" s="37">
        <v>10.1</v>
      </c>
      <c r="J130" s="37">
        <v>6</v>
      </c>
      <c r="K130" s="37"/>
      <c r="L130" s="37"/>
      <c r="M130" s="36"/>
      <c r="N130" s="36" t="s">
        <v>439</v>
      </c>
      <c r="O130" s="16">
        <v>117</v>
      </c>
      <c r="P130" s="35" t="s">
        <v>815</v>
      </c>
      <c r="Q130" s="36" t="s">
        <v>439</v>
      </c>
      <c r="R130" s="36">
        <v>5</v>
      </c>
      <c r="S130" s="36">
        <v>31</v>
      </c>
      <c r="T130" s="37">
        <v>25.7</v>
      </c>
      <c r="U130" s="36" t="s">
        <v>473</v>
      </c>
      <c r="V130" s="36">
        <v>34</v>
      </c>
      <c r="W130" s="36">
        <v>14</v>
      </c>
      <c r="X130" s="36">
        <v>42</v>
      </c>
      <c r="Y130" s="36" t="s">
        <v>1562</v>
      </c>
    </row>
    <row r="131" spans="1:25" x14ac:dyDescent="0.65">
      <c r="A131" s="16">
        <v>118</v>
      </c>
      <c r="B131" s="35" t="s">
        <v>1207</v>
      </c>
      <c r="C131" s="35"/>
      <c r="D131" s="35" t="s">
        <v>204</v>
      </c>
      <c r="E131" s="36"/>
      <c r="F131" s="36"/>
      <c r="G131" s="36" t="s">
        <v>321</v>
      </c>
      <c r="H131" s="36" t="s">
        <v>349</v>
      </c>
      <c r="I131" s="37">
        <v>6.8</v>
      </c>
      <c r="J131" s="37"/>
      <c r="K131" s="40" t="s">
        <v>1446</v>
      </c>
      <c r="L131" s="37"/>
      <c r="M131" s="36">
        <v>0</v>
      </c>
      <c r="N131" s="39"/>
      <c r="O131" s="16">
        <v>118</v>
      </c>
      <c r="P131" s="35" t="s">
        <v>1207</v>
      </c>
      <c r="Q131" s="39"/>
      <c r="R131" s="36">
        <v>5</v>
      </c>
      <c r="S131" s="36">
        <v>32</v>
      </c>
      <c r="T131" s="37">
        <v>0.4</v>
      </c>
      <c r="U131" s="36" t="s">
        <v>472</v>
      </c>
      <c r="V131" s="36">
        <v>0</v>
      </c>
      <c r="W131" s="36">
        <v>17</v>
      </c>
      <c r="X131" s="36">
        <v>4</v>
      </c>
      <c r="Y131" s="36" t="s">
        <v>1562</v>
      </c>
    </row>
    <row r="132" spans="1:25" x14ac:dyDescent="0.65">
      <c r="A132" s="16">
        <v>119</v>
      </c>
      <c r="B132" s="35" t="s">
        <v>53</v>
      </c>
      <c r="C132" s="35" t="s">
        <v>816</v>
      </c>
      <c r="D132" s="35" t="s">
        <v>1284</v>
      </c>
      <c r="E132" s="36" t="s">
        <v>289</v>
      </c>
      <c r="F132" s="36">
        <v>1731</v>
      </c>
      <c r="G132" s="36" t="s">
        <v>323</v>
      </c>
      <c r="H132" s="36" t="s">
        <v>345</v>
      </c>
      <c r="I132" s="37">
        <v>8.4</v>
      </c>
      <c r="J132" s="37"/>
      <c r="K132" s="37">
        <v>6</v>
      </c>
      <c r="L132" s="37">
        <v>4</v>
      </c>
      <c r="M132" s="36"/>
      <c r="N132" s="36" t="s">
        <v>440</v>
      </c>
      <c r="O132" s="16">
        <v>119</v>
      </c>
      <c r="P132" s="35" t="s">
        <v>53</v>
      </c>
      <c r="Q132" s="36" t="s">
        <v>440</v>
      </c>
      <c r="R132" s="36">
        <v>5</v>
      </c>
      <c r="S132" s="36">
        <v>34</v>
      </c>
      <c r="T132" s="37">
        <v>31.9</v>
      </c>
      <c r="U132" s="36" t="s">
        <v>473</v>
      </c>
      <c r="V132" s="36">
        <v>22</v>
      </c>
      <c r="W132" s="36">
        <v>0</v>
      </c>
      <c r="X132" s="36">
        <v>52</v>
      </c>
      <c r="Y132" s="36" t="s">
        <v>1562</v>
      </c>
    </row>
    <row r="133" spans="1:25" x14ac:dyDescent="0.65">
      <c r="A133" s="16">
        <v>120</v>
      </c>
      <c r="B133" s="35" t="s">
        <v>2</v>
      </c>
      <c r="C133" s="35"/>
      <c r="D133" s="35" t="s">
        <v>205</v>
      </c>
      <c r="E133" s="36"/>
      <c r="F133" s="36"/>
      <c r="G133" s="36" t="s">
        <v>224</v>
      </c>
      <c r="H133" s="36" t="s">
        <v>349</v>
      </c>
      <c r="I133" s="37">
        <v>2.8</v>
      </c>
      <c r="J133" s="37"/>
      <c r="K133" s="37">
        <v>70</v>
      </c>
      <c r="L133" s="37"/>
      <c r="M133" s="36"/>
      <c r="N133" s="39"/>
      <c r="O133" s="16">
        <v>120</v>
      </c>
      <c r="P133" s="35" t="s">
        <v>2</v>
      </c>
      <c r="Q133" s="39"/>
      <c r="R133" s="36">
        <v>5</v>
      </c>
      <c r="S133" s="36">
        <v>35</v>
      </c>
      <c r="T133" s="37">
        <v>6</v>
      </c>
      <c r="U133" s="36" t="s">
        <v>473</v>
      </c>
      <c r="V133" s="36">
        <v>9</v>
      </c>
      <c r="W133" s="36">
        <v>56</v>
      </c>
      <c r="X133" s="36">
        <v>0</v>
      </c>
      <c r="Y133" s="36" t="s">
        <v>1562</v>
      </c>
    </row>
    <row r="134" spans="1:25" x14ac:dyDescent="0.65">
      <c r="A134" s="16">
        <v>121</v>
      </c>
      <c r="B134" s="35" t="s">
        <v>1534</v>
      </c>
      <c r="C134" s="35" t="s">
        <v>1533</v>
      </c>
      <c r="D134" s="35" t="s">
        <v>3</v>
      </c>
      <c r="E134" s="36"/>
      <c r="F134" s="36"/>
      <c r="G134" s="36" t="s">
        <v>321</v>
      </c>
      <c r="H134" s="36" t="s">
        <v>349</v>
      </c>
      <c r="I134" s="37">
        <v>4.8</v>
      </c>
      <c r="J134" s="37"/>
      <c r="K134" s="37" t="s">
        <v>1538</v>
      </c>
      <c r="L134" s="37"/>
      <c r="M134" s="36">
        <v>224</v>
      </c>
      <c r="N134" s="39"/>
      <c r="O134" s="16">
        <v>121</v>
      </c>
      <c r="P134" s="35" t="s">
        <v>1534</v>
      </c>
      <c r="Q134" s="39"/>
      <c r="R134" s="36">
        <v>5</v>
      </c>
      <c r="S134" s="36">
        <v>35</v>
      </c>
      <c r="T134" s="37">
        <v>2.7</v>
      </c>
      <c r="U134" s="36" t="s">
        <v>472</v>
      </c>
      <c r="V134" s="36">
        <v>6</v>
      </c>
      <c r="W134" s="36">
        <v>0</v>
      </c>
      <c r="X134" s="36">
        <v>7</v>
      </c>
      <c r="Y134" s="36" t="s">
        <v>1562</v>
      </c>
    </row>
    <row r="135" spans="1:25" x14ac:dyDescent="0.65">
      <c r="A135" s="16">
        <v>122</v>
      </c>
      <c r="B135" s="35" t="s">
        <v>1488</v>
      </c>
      <c r="C135" s="35"/>
      <c r="D135" s="35" t="s">
        <v>206</v>
      </c>
      <c r="E135" s="36"/>
      <c r="F135" s="36"/>
      <c r="G135" s="36" t="s">
        <v>321</v>
      </c>
      <c r="H135" s="36" t="s">
        <v>349</v>
      </c>
      <c r="I135" s="37">
        <v>4.5999999999999996</v>
      </c>
      <c r="J135" s="37"/>
      <c r="K135" s="40" t="s">
        <v>1489</v>
      </c>
      <c r="L135" s="37"/>
      <c r="M135" s="36">
        <v>205</v>
      </c>
      <c r="N135" s="39"/>
      <c r="O135" s="16">
        <v>122</v>
      </c>
      <c r="P135" s="35" t="s">
        <v>1488</v>
      </c>
      <c r="Q135" s="39"/>
      <c r="R135" s="36">
        <v>5</v>
      </c>
      <c r="S135" s="36">
        <v>35</v>
      </c>
      <c r="T135" s="37">
        <v>23.2</v>
      </c>
      <c r="U135" s="36" t="s">
        <v>472</v>
      </c>
      <c r="V135" s="36">
        <v>4</v>
      </c>
      <c r="W135" s="36">
        <v>50</v>
      </c>
      <c r="X135" s="36">
        <v>18</v>
      </c>
      <c r="Y135" s="36" t="s">
        <v>1562</v>
      </c>
    </row>
    <row r="136" spans="1:25" x14ac:dyDescent="0.65">
      <c r="A136" s="16">
        <v>123</v>
      </c>
      <c r="B136" s="35" t="s">
        <v>1540</v>
      </c>
      <c r="C136" s="35" t="s">
        <v>1541</v>
      </c>
      <c r="D136" s="35" t="s">
        <v>1539</v>
      </c>
      <c r="E136" s="36"/>
      <c r="F136" s="36"/>
      <c r="G136" s="36" t="s">
        <v>321</v>
      </c>
      <c r="H136" s="36" t="s">
        <v>349</v>
      </c>
      <c r="I136" s="37" t="s">
        <v>408</v>
      </c>
      <c r="J136" s="37"/>
      <c r="K136" s="37"/>
      <c r="L136" s="37"/>
      <c r="M136" s="36"/>
      <c r="N136" s="39"/>
      <c r="O136" s="16">
        <v>123</v>
      </c>
      <c r="P136" s="35" t="s">
        <v>1540</v>
      </c>
      <c r="Q136" s="39"/>
      <c r="R136" s="36">
        <v>5</v>
      </c>
      <c r="S136" s="36">
        <v>35</v>
      </c>
      <c r="T136" s="37">
        <v>15.8</v>
      </c>
      <c r="U136" s="36" t="s">
        <v>472</v>
      </c>
      <c r="V136" s="36">
        <v>5</v>
      </c>
      <c r="W136" s="36">
        <v>23</v>
      </c>
      <c r="X136" s="36">
        <v>14</v>
      </c>
      <c r="Y136" s="36" t="s">
        <v>1562</v>
      </c>
    </row>
    <row r="137" spans="1:25" x14ac:dyDescent="0.65">
      <c r="A137" s="16">
        <v>124</v>
      </c>
      <c r="B137" s="35" t="s">
        <v>1208</v>
      </c>
      <c r="C137" s="35"/>
      <c r="D137" s="35" t="s">
        <v>1470</v>
      </c>
      <c r="E137" s="36"/>
      <c r="F137" s="36"/>
      <c r="G137" s="36" t="s">
        <v>321</v>
      </c>
      <c r="H137" s="36" t="s">
        <v>349</v>
      </c>
      <c r="I137" s="37">
        <v>2.8</v>
      </c>
      <c r="J137" s="37"/>
      <c r="K137" s="40" t="s">
        <v>1447</v>
      </c>
      <c r="L137" s="37"/>
      <c r="M137" s="36">
        <v>141</v>
      </c>
      <c r="N137" s="39"/>
      <c r="O137" s="16">
        <v>124</v>
      </c>
      <c r="P137" s="35" t="s">
        <v>1208</v>
      </c>
      <c r="Q137" s="39"/>
      <c r="R137" s="36">
        <v>5</v>
      </c>
      <c r="S137" s="36">
        <v>35</v>
      </c>
      <c r="T137" s="37">
        <v>26</v>
      </c>
      <c r="U137" s="36" t="s">
        <v>472</v>
      </c>
      <c r="V137" s="36">
        <v>5</v>
      </c>
      <c r="W137" s="36">
        <v>54</v>
      </c>
      <c r="X137" s="36">
        <v>36</v>
      </c>
      <c r="Y137" s="36" t="s">
        <v>1562</v>
      </c>
    </row>
    <row r="138" spans="1:25" x14ac:dyDescent="0.65">
      <c r="A138" s="16">
        <v>125</v>
      </c>
      <c r="B138" s="35" t="s">
        <v>54</v>
      </c>
      <c r="C138" s="35" t="s">
        <v>821</v>
      </c>
      <c r="D138" s="35" t="s">
        <v>1296</v>
      </c>
      <c r="E138" s="36" t="s">
        <v>290</v>
      </c>
      <c r="F138" s="36">
        <v>1610</v>
      </c>
      <c r="G138" s="36" t="s">
        <v>323</v>
      </c>
      <c r="H138" s="36" t="s">
        <v>349</v>
      </c>
      <c r="I138" s="37">
        <v>4</v>
      </c>
      <c r="J138" s="37"/>
      <c r="K138" s="37">
        <v>90</v>
      </c>
      <c r="L138" s="37">
        <v>60</v>
      </c>
      <c r="M138" s="36"/>
      <c r="N138" s="36" t="s">
        <v>441</v>
      </c>
      <c r="O138" s="16">
        <v>125</v>
      </c>
      <c r="P138" s="35" t="s">
        <v>54</v>
      </c>
      <c r="Q138" s="36" t="s">
        <v>441</v>
      </c>
      <c r="R138" s="36">
        <v>5</v>
      </c>
      <c r="S138" s="36">
        <v>35</v>
      </c>
      <c r="T138" s="37">
        <v>17.2</v>
      </c>
      <c r="U138" s="36" t="s">
        <v>472</v>
      </c>
      <c r="V138" s="36">
        <v>5</v>
      </c>
      <c r="W138" s="36">
        <v>23</v>
      </c>
      <c r="X138" s="36">
        <v>27</v>
      </c>
      <c r="Y138" s="36" t="s">
        <v>1562</v>
      </c>
    </row>
    <row r="139" spans="1:25" x14ac:dyDescent="0.65">
      <c r="A139" s="16">
        <v>126</v>
      </c>
      <c r="B139" s="35" t="s">
        <v>1282</v>
      </c>
      <c r="C139" s="35" t="s">
        <v>825</v>
      </c>
      <c r="D139" s="35" t="s">
        <v>1297</v>
      </c>
      <c r="E139" s="36"/>
      <c r="F139" s="36"/>
      <c r="G139" s="36" t="s">
        <v>323</v>
      </c>
      <c r="H139" s="36" t="s">
        <v>349</v>
      </c>
      <c r="I139" s="37">
        <v>9</v>
      </c>
      <c r="J139" s="37"/>
      <c r="K139" s="37">
        <v>20</v>
      </c>
      <c r="L139" s="37">
        <v>15</v>
      </c>
      <c r="M139" s="36"/>
      <c r="N139" s="39"/>
      <c r="O139" s="16">
        <v>126</v>
      </c>
      <c r="P139" s="35" t="s">
        <v>1282</v>
      </c>
      <c r="Q139" s="39"/>
      <c r="R139" s="36">
        <v>5</v>
      </c>
      <c r="S139" s="36">
        <v>35</v>
      </c>
      <c r="T139" s="37">
        <v>31.3</v>
      </c>
      <c r="U139" s="36" t="s">
        <v>472</v>
      </c>
      <c r="V139" s="36">
        <v>5</v>
      </c>
      <c r="W139" s="36">
        <v>16</v>
      </c>
      <c r="X139" s="36">
        <v>3</v>
      </c>
      <c r="Y139" s="36" t="s">
        <v>1562</v>
      </c>
    </row>
    <row r="140" spans="1:25" x14ac:dyDescent="0.65">
      <c r="A140" s="16">
        <v>127</v>
      </c>
      <c r="B140" s="35" t="s">
        <v>822</v>
      </c>
      <c r="C140" s="35"/>
      <c r="D140" s="35" t="s">
        <v>621</v>
      </c>
      <c r="E140" s="36" t="s">
        <v>275</v>
      </c>
      <c r="F140" s="36">
        <v>1786</v>
      </c>
      <c r="G140" s="36" t="s">
        <v>323</v>
      </c>
      <c r="H140" s="36" t="s">
        <v>349</v>
      </c>
      <c r="I140" s="37">
        <v>7</v>
      </c>
      <c r="J140" s="37"/>
      <c r="K140" s="37">
        <v>40</v>
      </c>
      <c r="L140" s="37">
        <v>25</v>
      </c>
      <c r="M140" s="36"/>
      <c r="N140" s="36"/>
      <c r="O140" s="16">
        <v>127</v>
      </c>
      <c r="P140" s="35" t="s">
        <v>822</v>
      </c>
      <c r="Q140" s="36"/>
      <c r="R140" s="36">
        <v>5</v>
      </c>
      <c r="S140" s="36">
        <v>35</v>
      </c>
      <c r="T140" s="37">
        <v>15.8</v>
      </c>
      <c r="U140" s="36" t="s">
        <v>472</v>
      </c>
      <c r="V140" s="36">
        <v>4</v>
      </c>
      <c r="W140" s="36">
        <v>50</v>
      </c>
      <c r="X140" s="36">
        <v>40</v>
      </c>
      <c r="Y140" s="36" t="s">
        <v>1562</v>
      </c>
    </row>
    <row r="141" spans="1:25" x14ac:dyDescent="0.65">
      <c r="A141" s="16">
        <v>128</v>
      </c>
      <c r="B141" s="35" t="s">
        <v>823</v>
      </c>
      <c r="C141" s="35"/>
      <c r="D141" s="35" t="s">
        <v>680</v>
      </c>
      <c r="E141" s="36"/>
      <c r="F141" s="36"/>
      <c r="G141" s="36" t="s">
        <v>678</v>
      </c>
      <c r="H141" s="36" t="s">
        <v>349</v>
      </c>
      <c r="I141" s="37">
        <v>2.8</v>
      </c>
      <c r="J141" s="37"/>
      <c r="K141" s="37">
        <v>13</v>
      </c>
      <c r="L141" s="37"/>
      <c r="M141" s="36"/>
      <c r="N141" s="36" t="s">
        <v>679</v>
      </c>
      <c r="O141" s="16">
        <v>128</v>
      </c>
      <c r="P141" s="35" t="s">
        <v>823</v>
      </c>
      <c r="Q141" s="36" t="s">
        <v>679</v>
      </c>
      <c r="R141" s="36">
        <v>5</v>
      </c>
      <c r="S141" s="36">
        <v>35</v>
      </c>
      <c r="T141" s="37">
        <v>25.9</v>
      </c>
      <c r="U141" s="36" t="s">
        <v>473</v>
      </c>
      <c r="V141" s="36">
        <v>5</v>
      </c>
      <c r="W141" s="36">
        <v>54</v>
      </c>
      <c r="X141" s="36">
        <v>35</v>
      </c>
      <c r="Y141" s="36" t="s">
        <v>1562</v>
      </c>
    </row>
    <row r="142" spans="1:25" x14ac:dyDescent="0.65">
      <c r="A142" s="16">
        <v>129</v>
      </c>
      <c r="B142" s="35" t="s">
        <v>824</v>
      </c>
      <c r="C142" s="35"/>
      <c r="D142" s="35"/>
      <c r="E142" s="36"/>
      <c r="F142" s="36"/>
      <c r="G142" s="36" t="s">
        <v>224</v>
      </c>
      <c r="H142" s="36" t="s">
        <v>349</v>
      </c>
      <c r="I142" s="37">
        <v>4.2</v>
      </c>
      <c r="J142" s="37"/>
      <c r="K142" s="37">
        <v>25</v>
      </c>
      <c r="L142" s="37"/>
      <c r="M142" s="36"/>
      <c r="N142" s="39" t="s">
        <v>1331</v>
      </c>
      <c r="O142" s="16">
        <v>129</v>
      </c>
      <c r="P142" s="35" t="s">
        <v>824</v>
      </c>
      <c r="Q142" s="39" t="s">
        <v>1331</v>
      </c>
      <c r="R142" s="36">
        <v>5</v>
      </c>
      <c r="S142" s="36">
        <v>35</v>
      </c>
      <c r="T142" s="37">
        <v>9.6</v>
      </c>
      <c r="U142" s="36" t="s">
        <v>472</v>
      </c>
      <c r="V142" s="36">
        <v>4</v>
      </c>
      <c r="W142" s="36">
        <v>25</v>
      </c>
      <c r="X142" s="36">
        <v>30</v>
      </c>
      <c r="Y142" s="36" t="s">
        <v>1562</v>
      </c>
    </row>
    <row r="143" spans="1:25" x14ac:dyDescent="0.65">
      <c r="A143" s="16">
        <v>130</v>
      </c>
      <c r="B143" s="35" t="s">
        <v>55</v>
      </c>
      <c r="C143" s="35" t="s">
        <v>818</v>
      </c>
      <c r="D143" s="35"/>
      <c r="E143" s="36" t="s">
        <v>277</v>
      </c>
      <c r="F143" s="36">
        <v>1654</v>
      </c>
      <c r="G143" s="36" t="s">
        <v>224</v>
      </c>
      <c r="H143" s="36" t="s">
        <v>350</v>
      </c>
      <c r="I143" s="37">
        <v>6</v>
      </c>
      <c r="J143" s="37"/>
      <c r="K143" s="37">
        <v>12</v>
      </c>
      <c r="L143" s="37"/>
      <c r="M143" s="36"/>
      <c r="N143" s="36" t="s">
        <v>445</v>
      </c>
      <c r="O143" s="16">
        <v>130</v>
      </c>
      <c r="P143" s="35" t="s">
        <v>55</v>
      </c>
      <c r="Q143" s="36" t="s">
        <v>445</v>
      </c>
      <c r="R143" s="36">
        <v>5</v>
      </c>
      <c r="S143" s="36">
        <v>36</v>
      </c>
      <c r="T143" s="37">
        <v>17.7</v>
      </c>
      <c r="U143" s="36" t="s">
        <v>473</v>
      </c>
      <c r="V143" s="36">
        <v>34</v>
      </c>
      <c r="W143" s="36">
        <v>8</v>
      </c>
      <c r="X143" s="36">
        <v>27</v>
      </c>
      <c r="Y143" s="36" t="s">
        <v>1562</v>
      </c>
    </row>
    <row r="144" spans="1:25" x14ac:dyDescent="0.65">
      <c r="A144" s="16">
        <v>131</v>
      </c>
      <c r="B144" s="35" t="s">
        <v>1490</v>
      </c>
      <c r="C144" s="35"/>
      <c r="D144" s="35" t="s">
        <v>208</v>
      </c>
      <c r="E144" s="36"/>
      <c r="F144" s="36"/>
      <c r="G144" s="36" t="s">
        <v>321</v>
      </c>
      <c r="H144" s="36" t="s">
        <v>349</v>
      </c>
      <c r="I144" s="37">
        <v>3.8</v>
      </c>
      <c r="J144" s="37"/>
      <c r="K144" s="40" t="s">
        <v>1491</v>
      </c>
      <c r="L144" s="37"/>
      <c r="M144" s="36">
        <v>84</v>
      </c>
      <c r="N144" s="36"/>
      <c r="O144" s="16">
        <v>131</v>
      </c>
      <c r="P144" s="35" t="s">
        <v>1490</v>
      </c>
      <c r="Q144" s="36"/>
      <c r="R144" s="36">
        <v>5</v>
      </c>
      <c r="S144" s="36">
        <v>38</v>
      </c>
      <c r="T144" s="37">
        <v>44.8</v>
      </c>
      <c r="U144" s="36" t="s">
        <v>472</v>
      </c>
      <c r="V144" s="36">
        <v>2</v>
      </c>
      <c r="W144" s="36">
        <v>36</v>
      </c>
      <c r="X144" s="36">
        <v>0</v>
      </c>
      <c r="Y144" s="36" t="s">
        <v>1562</v>
      </c>
    </row>
    <row r="145" spans="1:212" x14ac:dyDescent="0.65">
      <c r="A145" s="16">
        <v>132</v>
      </c>
      <c r="B145" s="35" t="s">
        <v>830</v>
      </c>
      <c r="C145" s="35" t="s">
        <v>56</v>
      </c>
      <c r="D145" s="35" t="s">
        <v>207</v>
      </c>
      <c r="E145" s="36" t="s">
        <v>271</v>
      </c>
      <c r="F145" s="36">
        <v>1751</v>
      </c>
      <c r="G145" s="36" t="s">
        <v>323</v>
      </c>
      <c r="H145" s="36" t="s">
        <v>346</v>
      </c>
      <c r="I145" s="37">
        <v>5</v>
      </c>
      <c r="J145" s="37"/>
      <c r="K145" s="37">
        <v>40</v>
      </c>
      <c r="L145" s="37">
        <v>25</v>
      </c>
      <c r="M145" s="36"/>
      <c r="N145" s="36" t="s">
        <v>433</v>
      </c>
      <c r="O145" s="16">
        <v>132</v>
      </c>
      <c r="P145" s="35" t="s">
        <v>830</v>
      </c>
      <c r="Q145" s="36" t="s">
        <v>433</v>
      </c>
      <c r="R145" s="36">
        <v>5</v>
      </c>
      <c r="S145" s="36">
        <v>38</v>
      </c>
      <c r="T145" s="37">
        <v>38.4</v>
      </c>
      <c r="U145" s="36" t="s">
        <v>472</v>
      </c>
      <c r="V145" s="36">
        <v>69</v>
      </c>
      <c r="W145" s="36">
        <v>5</v>
      </c>
      <c r="X145" s="36">
        <v>39</v>
      </c>
      <c r="Y145" s="36" t="s">
        <v>1562</v>
      </c>
    </row>
    <row r="146" spans="1:212" x14ac:dyDescent="0.65">
      <c r="A146" s="16">
        <v>133</v>
      </c>
      <c r="B146" s="35" t="s">
        <v>831</v>
      </c>
      <c r="C146" s="35"/>
      <c r="D146" s="35"/>
      <c r="E146" s="36"/>
      <c r="F146" s="36"/>
      <c r="G146" s="36" t="s">
        <v>224</v>
      </c>
      <c r="H146" s="36" t="s">
        <v>346</v>
      </c>
      <c r="I146" s="37">
        <v>8.5</v>
      </c>
      <c r="J146" s="37"/>
      <c r="K146" s="37">
        <v>16</v>
      </c>
      <c r="L146" s="37">
        <v>10</v>
      </c>
      <c r="M146" s="36"/>
      <c r="N146" s="36" t="s">
        <v>433</v>
      </c>
      <c r="O146" s="16">
        <v>133</v>
      </c>
      <c r="P146" s="35" t="s">
        <v>831</v>
      </c>
      <c r="Q146" s="36" t="s">
        <v>433</v>
      </c>
      <c r="R146" s="36">
        <v>5</v>
      </c>
      <c r="S146" s="36">
        <v>39</v>
      </c>
      <c r="T146" s="37">
        <v>3.7</v>
      </c>
      <c r="U146" s="36" t="s">
        <v>472</v>
      </c>
      <c r="V146" s="36">
        <v>69</v>
      </c>
      <c r="W146" s="36">
        <v>29</v>
      </c>
      <c r="X146" s="36">
        <v>53</v>
      </c>
      <c r="Y146" s="36" t="s">
        <v>1562</v>
      </c>
    </row>
    <row r="147" spans="1:212" x14ac:dyDescent="0.65">
      <c r="A147" s="16">
        <v>134</v>
      </c>
      <c r="B147" s="35" t="s">
        <v>1209</v>
      </c>
      <c r="C147" s="35"/>
      <c r="D147" s="35" t="s">
        <v>1469</v>
      </c>
      <c r="E147" s="36"/>
      <c r="F147" s="36"/>
      <c r="G147" s="36" t="s">
        <v>321</v>
      </c>
      <c r="H147" s="36" t="s">
        <v>349</v>
      </c>
      <c r="I147" s="37">
        <v>1.8</v>
      </c>
      <c r="J147" s="37"/>
      <c r="K147" s="40" t="s">
        <v>1448</v>
      </c>
      <c r="L147" s="37"/>
      <c r="M147" s="36">
        <v>166</v>
      </c>
      <c r="N147" s="39"/>
      <c r="O147" s="16">
        <v>134</v>
      </c>
      <c r="P147" s="35" t="s">
        <v>1209</v>
      </c>
      <c r="Q147" s="39"/>
      <c r="R147" s="36">
        <v>5</v>
      </c>
      <c r="S147" s="36">
        <v>40</v>
      </c>
      <c r="T147" s="37">
        <v>45.5</v>
      </c>
      <c r="U147" s="36" t="s">
        <v>472</v>
      </c>
      <c r="V147" s="36">
        <v>1</v>
      </c>
      <c r="W147" s="36">
        <v>56</v>
      </c>
      <c r="X147" s="36">
        <v>33</v>
      </c>
      <c r="Y147" s="36" t="s">
        <v>1562</v>
      </c>
    </row>
    <row r="148" spans="1:212" ht="26" x14ac:dyDescent="0.65">
      <c r="A148" s="16">
        <v>135</v>
      </c>
      <c r="B148" s="35" t="s">
        <v>1267</v>
      </c>
      <c r="C148" s="35" t="s">
        <v>615</v>
      </c>
      <c r="D148" s="41" t="s">
        <v>1597</v>
      </c>
      <c r="E148" s="36"/>
      <c r="F148" s="36"/>
      <c r="G148" s="36" t="s">
        <v>327</v>
      </c>
      <c r="H148" s="36" t="s">
        <v>349</v>
      </c>
      <c r="I148" s="37">
        <v>11</v>
      </c>
      <c r="J148" s="37"/>
      <c r="K148" s="37">
        <v>90</v>
      </c>
      <c r="L148" s="37">
        <v>30</v>
      </c>
      <c r="M148" s="36"/>
      <c r="N148" s="42" t="s">
        <v>1402</v>
      </c>
      <c r="O148" s="16">
        <v>135</v>
      </c>
      <c r="P148" s="35" t="s">
        <v>1267</v>
      </c>
      <c r="Q148" s="42" t="s">
        <v>1402</v>
      </c>
      <c r="R148" s="36">
        <v>5</v>
      </c>
      <c r="S148" s="36">
        <v>41</v>
      </c>
      <c r="T148" s="37">
        <v>0</v>
      </c>
      <c r="U148" s="36" t="s">
        <v>472</v>
      </c>
      <c r="V148" s="36">
        <v>2</v>
      </c>
      <c r="W148" s="36">
        <v>27</v>
      </c>
      <c r="X148" s="36">
        <v>12</v>
      </c>
      <c r="Y148" s="36" t="s">
        <v>1562</v>
      </c>
    </row>
    <row r="149" spans="1:212" x14ac:dyDescent="0.65">
      <c r="A149" s="16">
        <v>136</v>
      </c>
      <c r="B149" s="35" t="s">
        <v>827</v>
      </c>
      <c r="C149" s="35"/>
      <c r="D149" s="35"/>
      <c r="E149" s="36" t="s">
        <v>275</v>
      </c>
      <c r="F149" s="36">
        <v>1785</v>
      </c>
      <c r="G149" s="36" t="s">
        <v>323</v>
      </c>
      <c r="H149" s="36" t="s">
        <v>349</v>
      </c>
      <c r="I149" s="37" t="s">
        <v>1332</v>
      </c>
      <c r="J149" s="37"/>
      <c r="K149" s="37">
        <v>10</v>
      </c>
      <c r="L149" s="37">
        <v>8</v>
      </c>
      <c r="M149" s="36"/>
      <c r="N149" s="36" t="s">
        <v>441</v>
      </c>
      <c r="O149" s="16">
        <v>136</v>
      </c>
      <c r="P149" s="35" t="s">
        <v>827</v>
      </c>
      <c r="Q149" s="36" t="s">
        <v>441</v>
      </c>
      <c r="R149" s="36">
        <v>5</v>
      </c>
      <c r="S149" s="36">
        <v>41</v>
      </c>
      <c r="T149" s="37">
        <v>38.299999999999997</v>
      </c>
      <c r="U149" s="36" t="s">
        <v>472</v>
      </c>
      <c r="V149" s="36">
        <v>2</v>
      </c>
      <c r="W149" s="36">
        <v>15</v>
      </c>
      <c r="X149" s="36">
        <v>33</v>
      </c>
      <c r="Y149" s="36" t="s">
        <v>1562</v>
      </c>
    </row>
    <row r="150" spans="1:212" x14ac:dyDescent="0.65">
      <c r="A150" s="16">
        <v>137</v>
      </c>
      <c r="B150" s="35" t="s">
        <v>828</v>
      </c>
      <c r="C150" s="35"/>
      <c r="D150" s="35" t="s">
        <v>614</v>
      </c>
      <c r="E150" s="36" t="s">
        <v>275</v>
      </c>
      <c r="F150" s="36">
        <v>1786</v>
      </c>
      <c r="G150" s="36" t="s">
        <v>323</v>
      </c>
      <c r="H150" s="36" t="s">
        <v>349</v>
      </c>
      <c r="I150" s="37" t="s">
        <v>1332</v>
      </c>
      <c r="J150" s="37"/>
      <c r="K150" s="37">
        <v>30</v>
      </c>
      <c r="L150" s="37">
        <v>30</v>
      </c>
      <c r="M150" s="36"/>
      <c r="N150" s="36" t="s">
        <v>433</v>
      </c>
      <c r="O150" s="16">
        <v>137</v>
      </c>
      <c r="P150" s="35" t="s">
        <v>828</v>
      </c>
      <c r="Q150" s="36" t="s">
        <v>433</v>
      </c>
      <c r="R150" s="36">
        <v>5</v>
      </c>
      <c r="S150" s="36">
        <v>41</v>
      </c>
      <c r="T150" s="37">
        <v>42.5</v>
      </c>
      <c r="U150" s="36" t="s">
        <v>472</v>
      </c>
      <c r="V150" s="36">
        <v>1</v>
      </c>
      <c r="W150" s="36">
        <v>51</v>
      </c>
      <c r="X150" s="36">
        <v>23</v>
      </c>
      <c r="Y150" s="36" t="s">
        <v>1562</v>
      </c>
    </row>
    <row r="151" spans="1:212" x14ac:dyDescent="0.65">
      <c r="A151" s="16">
        <v>138</v>
      </c>
      <c r="B151" s="35" t="s">
        <v>826</v>
      </c>
      <c r="C151" s="35"/>
      <c r="D151" s="35"/>
      <c r="E151" s="36" t="s">
        <v>275</v>
      </c>
      <c r="F151" s="36">
        <v>1785</v>
      </c>
      <c r="G151" s="36" t="s">
        <v>322</v>
      </c>
      <c r="H151" s="36" t="s">
        <v>349</v>
      </c>
      <c r="I151" s="37">
        <v>11.6</v>
      </c>
      <c r="J151" s="37"/>
      <c r="K151" s="37">
        <v>0.5</v>
      </c>
      <c r="L151" s="37">
        <v>0.5</v>
      </c>
      <c r="M151" s="36"/>
      <c r="N151" s="36" t="s">
        <v>322</v>
      </c>
      <c r="O151" s="16">
        <v>138</v>
      </c>
      <c r="P151" s="35" t="s">
        <v>826</v>
      </c>
      <c r="Q151" s="36" t="s">
        <v>322</v>
      </c>
      <c r="R151" s="36">
        <v>5</v>
      </c>
      <c r="S151" s="36">
        <v>42</v>
      </c>
      <c r="T151" s="37">
        <v>6.1</v>
      </c>
      <c r="U151" s="36" t="s">
        <v>473</v>
      </c>
      <c r="V151" s="36">
        <v>9</v>
      </c>
      <c r="W151" s="36">
        <v>5</v>
      </c>
      <c r="X151" s="36">
        <v>10</v>
      </c>
      <c r="Y151" s="36" t="s">
        <v>1562</v>
      </c>
    </row>
    <row r="152" spans="1:212" x14ac:dyDescent="0.65">
      <c r="A152" s="16">
        <v>139</v>
      </c>
      <c r="B152" s="35" t="s">
        <v>57</v>
      </c>
      <c r="C152" s="35" t="s">
        <v>829</v>
      </c>
      <c r="D152" s="35"/>
      <c r="E152" s="36" t="s">
        <v>278</v>
      </c>
      <c r="F152" s="36">
        <v>1780</v>
      </c>
      <c r="G152" s="36" t="s">
        <v>323</v>
      </c>
      <c r="H152" s="36" t="s">
        <v>349</v>
      </c>
      <c r="I152" s="37">
        <v>8</v>
      </c>
      <c r="J152" s="37"/>
      <c r="K152" s="37">
        <v>8</v>
      </c>
      <c r="L152" s="37">
        <v>6</v>
      </c>
      <c r="M152" s="36"/>
      <c r="N152" s="36" t="s">
        <v>432</v>
      </c>
      <c r="O152" s="16">
        <v>139</v>
      </c>
      <c r="P152" s="35" t="s">
        <v>57</v>
      </c>
      <c r="Q152" s="36" t="s">
        <v>432</v>
      </c>
      <c r="R152" s="36">
        <v>5</v>
      </c>
      <c r="S152" s="36">
        <v>46</v>
      </c>
      <c r="T152" s="37">
        <v>45.8</v>
      </c>
      <c r="U152" s="36" t="s">
        <v>473</v>
      </c>
      <c r="V152" s="36">
        <v>0</v>
      </c>
      <c r="W152" s="36">
        <v>4</v>
      </c>
      <c r="X152" s="36">
        <v>45</v>
      </c>
      <c r="Y152" s="36" t="s">
        <v>1562</v>
      </c>
    </row>
    <row r="153" spans="1:212" x14ac:dyDescent="0.65">
      <c r="A153" s="16">
        <v>140</v>
      </c>
      <c r="B153" s="35" t="s">
        <v>58</v>
      </c>
      <c r="C153" s="35" t="s">
        <v>832</v>
      </c>
      <c r="D153" s="35"/>
      <c r="E153" s="36" t="s">
        <v>277</v>
      </c>
      <c r="F153" s="36">
        <v>1654</v>
      </c>
      <c r="G153" s="36" t="s">
        <v>224</v>
      </c>
      <c r="H153" s="36" t="s">
        <v>350</v>
      </c>
      <c r="I153" s="37">
        <v>5.6</v>
      </c>
      <c r="J153" s="37"/>
      <c r="K153" s="37">
        <v>23</v>
      </c>
      <c r="L153" s="37"/>
      <c r="M153" s="36"/>
      <c r="N153" s="36" t="s">
        <v>461</v>
      </c>
      <c r="O153" s="16">
        <v>140</v>
      </c>
      <c r="P153" s="35" t="s">
        <v>58</v>
      </c>
      <c r="Q153" s="36" t="s">
        <v>461</v>
      </c>
      <c r="R153" s="36">
        <v>5</v>
      </c>
      <c r="S153" s="36">
        <v>52</v>
      </c>
      <c r="T153" s="37">
        <v>18.3</v>
      </c>
      <c r="U153" s="36" t="s">
        <v>473</v>
      </c>
      <c r="V153" s="36">
        <v>32</v>
      </c>
      <c r="W153" s="36">
        <v>33</v>
      </c>
      <c r="X153" s="36">
        <v>11</v>
      </c>
      <c r="Y153" s="36" t="s">
        <v>1562</v>
      </c>
    </row>
    <row r="154" spans="1:212" x14ac:dyDescent="0.65">
      <c r="A154" s="16">
        <v>141</v>
      </c>
      <c r="B154" s="35" t="s">
        <v>1254</v>
      </c>
      <c r="C154" s="35"/>
      <c r="D154" s="35"/>
      <c r="E154" s="36" t="s">
        <v>288</v>
      </c>
      <c r="F154" s="36">
        <v>1906</v>
      </c>
      <c r="G154" s="36" t="s">
        <v>322</v>
      </c>
      <c r="H154" s="36" t="s">
        <v>350</v>
      </c>
      <c r="I154" s="37">
        <v>10.6</v>
      </c>
      <c r="J154" s="37"/>
      <c r="K154" s="37">
        <v>0.3</v>
      </c>
      <c r="L154" s="37">
        <v>0.2</v>
      </c>
      <c r="M154" s="36"/>
      <c r="N154" s="36" t="s">
        <v>1416</v>
      </c>
      <c r="O154" s="16">
        <v>141</v>
      </c>
      <c r="P154" s="35" t="s">
        <v>1254</v>
      </c>
      <c r="Q154" s="36" t="s">
        <v>1416</v>
      </c>
      <c r="R154" s="36">
        <v>5</v>
      </c>
      <c r="S154" s="36">
        <v>56</v>
      </c>
      <c r="T154" s="37">
        <v>23.9</v>
      </c>
      <c r="U154" s="36" t="s">
        <v>473</v>
      </c>
      <c r="V154" s="36">
        <v>46</v>
      </c>
      <c r="W154" s="36">
        <v>6</v>
      </c>
      <c r="X154" s="36">
        <v>19</v>
      </c>
      <c r="Y154" s="36" t="s">
        <v>1562</v>
      </c>
    </row>
    <row r="155" spans="1:212" x14ac:dyDescent="0.65">
      <c r="A155" s="16">
        <v>142</v>
      </c>
      <c r="B155" s="35" t="s">
        <v>833</v>
      </c>
      <c r="C155" s="35"/>
      <c r="D155" s="35"/>
      <c r="E155" s="36"/>
      <c r="F155" s="36"/>
      <c r="G155" s="36" t="s">
        <v>224</v>
      </c>
      <c r="H155" s="36" t="s">
        <v>352</v>
      </c>
      <c r="I155" s="37">
        <v>8.6</v>
      </c>
      <c r="J155" s="37"/>
      <c r="K155" s="37">
        <v>5</v>
      </c>
      <c r="L155" s="37"/>
      <c r="M155" s="36"/>
      <c r="N155" s="39" t="s">
        <v>450</v>
      </c>
      <c r="O155" s="16">
        <v>142</v>
      </c>
      <c r="P155" s="35" t="s">
        <v>833</v>
      </c>
      <c r="Q155" s="39" t="s">
        <v>450</v>
      </c>
      <c r="R155" s="36">
        <v>6</v>
      </c>
      <c r="S155" s="36">
        <v>7</v>
      </c>
      <c r="T155" s="37">
        <v>25.6</v>
      </c>
      <c r="U155" s="36" t="s">
        <v>473</v>
      </c>
      <c r="V155" s="36">
        <v>24</v>
      </c>
      <c r="W155" s="36">
        <v>5</v>
      </c>
      <c r="X155" s="36">
        <v>46</v>
      </c>
      <c r="Y155" s="36" t="s">
        <v>1562</v>
      </c>
    </row>
    <row r="156" spans="1:212" x14ac:dyDescent="0.65">
      <c r="A156" s="16">
        <v>143</v>
      </c>
      <c r="B156" s="35" t="s">
        <v>59</v>
      </c>
      <c r="C156" s="35" t="s">
        <v>834</v>
      </c>
      <c r="D156" s="35"/>
      <c r="E156" s="36" t="s">
        <v>291</v>
      </c>
      <c r="F156" s="36">
        <v>1745</v>
      </c>
      <c r="G156" s="36" t="s">
        <v>224</v>
      </c>
      <c r="H156" s="36" t="s">
        <v>352</v>
      </c>
      <c r="I156" s="37">
        <v>5.0999999999999996</v>
      </c>
      <c r="J156" s="37"/>
      <c r="K156" s="37">
        <v>28</v>
      </c>
      <c r="L156" s="37"/>
      <c r="M156" s="36"/>
      <c r="N156" s="36" t="s">
        <v>1363</v>
      </c>
      <c r="O156" s="16">
        <v>143</v>
      </c>
      <c r="P156" s="35" t="s">
        <v>59</v>
      </c>
      <c r="Q156" s="36" t="s">
        <v>1363</v>
      </c>
      <c r="R156" s="36">
        <v>6</v>
      </c>
      <c r="S156" s="36">
        <v>8</v>
      </c>
      <c r="T156" s="37">
        <v>55.9</v>
      </c>
      <c r="U156" s="36" t="s">
        <v>473</v>
      </c>
      <c r="V156" s="36">
        <v>24</v>
      </c>
      <c r="W156" s="36">
        <v>21</v>
      </c>
      <c r="X156" s="36">
        <v>28</v>
      </c>
      <c r="Y156" s="36" t="s">
        <v>1562</v>
      </c>
    </row>
    <row r="157" spans="1:212" x14ac:dyDescent="0.65">
      <c r="A157" s="16">
        <v>144</v>
      </c>
      <c r="B157" s="35" t="s">
        <v>835</v>
      </c>
      <c r="C157" s="35"/>
      <c r="D157" s="35" t="s">
        <v>677</v>
      </c>
      <c r="E157" s="36"/>
      <c r="F157" s="36"/>
      <c r="G157" s="36" t="s">
        <v>224</v>
      </c>
      <c r="H157" s="36" t="s">
        <v>349</v>
      </c>
      <c r="I157" s="37">
        <v>5.9</v>
      </c>
      <c r="J157" s="37"/>
      <c r="K157" s="37">
        <v>6</v>
      </c>
      <c r="L157" s="37"/>
      <c r="M157" s="36"/>
      <c r="N157" s="36" t="s">
        <v>676</v>
      </c>
      <c r="O157" s="16">
        <v>144</v>
      </c>
      <c r="P157" s="35" t="s">
        <v>835</v>
      </c>
      <c r="Q157" s="36" t="s">
        <v>676</v>
      </c>
      <c r="R157" s="36">
        <v>6</v>
      </c>
      <c r="S157" s="36">
        <v>8</v>
      </c>
      <c r="T157" s="37">
        <v>24.3</v>
      </c>
      <c r="U157" s="36" t="s">
        <v>473</v>
      </c>
      <c r="V157" s="36">
        <v>13</v>
      </c>
      <c r="W157" s="36">
        <v>57</v>
      </c>
      <c r="X157" s="36">
        <v>53</v>
      </c>
      <c r="Y157" s="36" t="s">
        <v>1562</v>
      </c>
    </row>
    <row r="158" spans="1:212" x14ac:dyDescent="0.65">
      <c r="A158" s="16">
        <v>145</v>
      </c>
      <c r="B158" s="35" t="s">
        <v>836</v>
      </c>
      <c r="C158" s="35"/>
      <c r="D158" s="35"/>
      <c r="E158" s="36" t="s">
        <v>292</v>
      </c>
      <c r="F158" s="36">
        <v>1877</v>
      </c>
      <c r="G158" s="36" t="s">
        <v>323</v>
      </c>
      <c r="H158" s="36" t="s">
        <v>349</v>
      </c>
      <c r="I158" s="37" t="s">
        <v>1332</v>
      </c>
      <c r="J158" s="37"/>
      <c r="K158" s="37">
        <v>2</v>
      </c>
      <c r="L158" s="37">
        <v>3</v>
      </c>
      <c r="M158" s="36"/>
      <c r="N158" s="36" t="s">
        <v>433</v>
      </c>
      <c r="O158" s="16">
        <v>145</v>
      </c>
      <c r="P158" s="35" t="s">
        <v>836</v>
      </c>
      <c r="Q158" s="36" t="s">
        <v>433</v>
      </c>
      <c r="R158" s="36">
        <v>6</v>
      </c>
      <c r="S158" s="36">
        <v>9</v>
      </c>
      <c r="T158" s="37">
        <v>23.7</v>
      </c>
      <c r="U158" s="36" t="s">
        <v>473</v>
      </c>
      <c r="V158" s="36">
        <v>20</v>
      </c>
      <c r="W158" s="36">
        <v>39</v>
      </c>
      <c r="X158" s="36">
        <v>34</v>
      </c>
      <c r="Y158" s="36" t="s">
        <v>1562</v>
      </c>
    </row>
    <row r="159" spans="1:212" ht="15" customHeight="1" x14ac:dyDescent="0.65">
      <c r="A159" s="18" t="s">
        <v>1577</v>
      </c>
      <c r="B159" s="17" t="s">
        <v>1578</v>
      </c>
      <c r="C159" s="19" t="s">
        <v>1579</v>
      </c>
      <c r="D159" s="17" t="s">
        <v>195</v>
      </c>
      <c r="E159" s="28"/>
      <c r="F159" s="28"/>
      <c r="G159" s="17" t="s">
        <v>318</v>
      </c>
      <c r="H159" s="17" t="s">
        <v>329</v>
      </c>
      <c r="I159" s="17" t="s">
        <v>404</v>
      </c>
      <c r="J159" s="17" t="s">
        <v>406</v>
      </c>
      <c r="K159" s="17" t="s">
        <v>407</v>
      </c>
      <c r="L159" s="17" t="s">
        <v>409</v>
      </c>
      <c r="M159" s="17" t="s">
        <v>410</v>
      </c>
      <c r="N159" s="17" t="s">
        <v>1580</v>
      </c>
      <c r="O159" s="18" t="s">
        <v>1577</v>
      </c>
      <c r="P159" s="17" t="s">
        <v>1578</v>
      </c>
      <c r="Q159" s="17" t="s">
        <v>1580</v>
      </c>
      <c r="R159" s="25" t="s">
        <v>1593</v>
      </c>
      <c r="S159" s="26"/>
      <c r="T159" s="27"/>
      <c r="U159" s="25" t="s">
        <v>1594</v>
      </c>
      <c r="V159" s="26"/>
      <c r="W159" s="26"/>
      <c r="X159" s="27"/>
      <c r="Y159" s="29" t="s">
        <v>1581</v>
      </c>
      <c r="Z159" s="30"/>
      <c r="AA159" s="30"/>
      <c r="AB159" s="30"/>
      <c r="AC159" s="30"/>
      <c r="AD159" s="30"/>
      <c r="AE159" s="30"/>
      <c r="AF159" s="30"/>
      <c r="AG159" s="30"/>
      <c r="AH159" s="30"/>
      <c r="AI159" s="30"/>
      <c r="AJ159" s="30"/>
      <c r="AK159" s="30"/>
      <c r="AL159" s="30"/>
      <c r="AM159" s="30"/>
      <c r="AN159" s="30"/>
      <c r="AO159" s="30"/>
      <c r="AP159" s="30"/>
      <c r="AQ159" s="30"/>
      <c r="AR159" s="30"/>
      <c r="AS159" s="30"/>
      <c r="AT159" s="30"/>
      <c r="AU159" s="30"/>
      <c r="AV159" s="30"/>
      <c r="AW159" s="30"/>
      <c r="AX159" s="30"/>
      <c r="AY159" s="30"/>
      <c r="AZ159" s="30"/>
      <c r="BA159" s="30"/>
      <c r="BB159" s="30"/>
      <c r="BC159" s="30"/>
      <c r="BD159" s="30"/>
      <c r="BE159" s="30"/>
      <c r="BF159" s="30"/>
      <c r="BG159" s="30"/>
      <c r="BH159" s="30"/>
      <c r="BI159" s="30"/>
      <c r="BJ159" s="30"/>
      <c r="BK159" s="30"/>
      <c r="BL159" s="30"/>
      <c r="BM159" s="30"/>
      <c r="BN159" s="30"/>
      <c r="BO159" s="30"/>
      <c r="BP159" s="30"/>
      <c r="BQ159" s="30"/>
      <c r="BR159" s="30"/>
      <c r="BS159" s="30"/>
      <c r="BT159" s="30"/>
      <c r="BU159" s="30"/>
      <c r="BV159" s="30"/>
      <c r="BW159" s="30"/>
      <c r="BX159" s="30"/>
      <c r="BY159" s="30"/>
      <c r="BZ159" s="30"/>
      <c r="CA159" s="30"/>
      <c r="CB159" s="30"/>
      <c r="CC159" s="30"/>
      <c r="CD159" s="30"/>
      <c r="CE159" s="30"/>
      <c r="CF159" s="30"/>
      <c r="CG159" s="30"/>
      <c r="CH159" s="30"/>
      <c r="CI159" s="30"/>
      <c r="CJ159" s="30"/>
      <c r="CK159" s="30"/>
      <c r="CL159" s="30"/>
      <c r="CM159" s="30"/>
      <c r="CN159" s="30"/>
      <c r="CO159" s="30"/>
      <c r="CP159" s="30"/>
      <c r="CQ159" s="30"/>
      <c r="CR159" s="30"/>
      <c r="CS159" s="30"/>
      <c r="CT159" s="30"/>
      <c r="CU159" s="30"/>
      <c r="CV159" s="30"/>
      <c r="CW159" s="30"/>
      <c r="CX159" s="30"/>
      <c r="CY159" s="30"/>
      <c r="CZ159" s="30"/>
      <c r="DA159" s="30"/>
      <c r="DB159" s="30"/>
      <c r="DC159" s="30"/>
      <c r="DD159" s="30"/>
      <c r="DE159" s="30"/>
      <c r="DF159" s="30"/>
      <c r="DG159" s="30"/>
      <c r="DH159" s="30"/>
      <c r="DI159" s="30"/>
      <c r="DJ159" s="30"/>
      <c r="DK159" s="30"/>
      <c r="DL159" s="30"/>
      <c r="DM159" s="30"/>
      <c r="DN159" s="30"/>
      <c r="DO159" s="30"/>
      <c r="DP159" s="30"/>
      <c r="DQ159" s="30"/>
      <c r="DR159" s="30"/>
      <c r="DS159" s="30"/>
      <c r="DT159" s="30"/>
      <c r="DU159" s="30"/>
      <c r="DV159" s="30"/>
      <c r="DW159" s="30"/>
      <c r="DX159" s="30"/>
      <c r="DY159" s="30"/>
      <c r="DZ159" s="30"/>
      <c r="EA159" s="30"/>
      <c r="EB159" s="30"/>
      <c r="EC159" s="30"/>
      <c r="ED159" s="30"/>
      <c r="EE159" s="30"/>
      <c r="EF159" s="30"/>
      <c r="EG159" s="30"/>
      <c r="EH159" s="30"/>
      <c r="EI159" s="30"/>
      <c r="EJ159" s="30"/>
      <c r="EK159" s="30"/>
      <c r="EL159" s="30"/>
      <c r="EM159" s="30"/>
      <c r="EN159" s="30"/>
      <c r="EO159" s="30"/>
      <c r="EP159" s="30"/>
      <c r="EQ159" s="30"/>
      <c r="ER159" s="30"/>
      <c r="ES159" s="30"/>
      <c r="ET159" s="30"/>
      <c r="EU159" s="30"/>
      <c r="EV159" s="30"/>
      <c r="EW159" s="30"/>
      <c r="EX159" s="30"/>
      <c r="EY159" s="30"/>
      <c r="EZ159" s="30"/>
      <c r="FA159" s="30"/>
      <c r="FB159" s="30"/>
      <c r="FC159" s="30"/>
      <c r="FD159" s="30"/>
      <c r="FE159" s="30"/>
      <c r="FF159" s="30"/>
      <c r="FG159" s="30"/>
      <c r="FH159" s="30"/>
      <c r="FI159" s="30"/>
      <c r="FJ159" s="30"/>
      <c r="FK159" s="30"/>
      <c r="FL159" s="30"/>
      <c r="FM159" s="30"/>
      <c r="FN159" s="30"/>
      <c r="FO159" s="30"/>
      <c r="FP159" s="30"/>
      <c r="FQ159" s="30"/>
      <c r="FR159" s="30"/>
      <c r="FS159" s="30"/>
      <c r="FT159" s="30"/>
      <c r="FU159" s="30"/>
      <c r="FV159" s="30"/>
      <c r="FW159" s="30"/>
      <c r="FX159" s="30"/>
      <c r="FY159" s="30"/>
      <c r="FZ159" s="30"/>
      <c r="GA159" s="30"/>
      <c r="GB159" s="30"/>
      <c r="GC159" s="30"/>
      <c r="GD159" s="30"/>
      <c r="GE159" s="30"/>
      <c r="GF159" s="30"/>
      <c r="GG159" s="30"/>
      <c r="GH159" s="30"/>
      <c r="GI159" s="30"/>
      <c r="GJ159" s="30"/>
      <c r="GK159" s="30"/>
      <c r="GL159" s="30"/>
      <c r="GM159" s="30"/>
      <c r="GN159" s="30"/>
      <c r="GO159" s="30"/>
      <c r="GP159" s="30"/>
      <c r="GQ159" s="30"/>
      <c r="GR159" s="30"/>
      <c r="GS159" s="30"/>
      <c r="GT159" s="30"/>
      <c r="GU159" s="30"/>
      <c r="GV159" s="30"/>
      <c r="GW159" s="30"/>
      <c r="GX159" s="30"/>
      <c r="GY159" s="30"/>
      <c r="GZ159" s="30"/>
      <c r="HA159" s="30"/>
      <c r="HB159" s="30"/>
      <c r="HC159" s="30"/>
      <c r="HD159" s="30"/>
    </row>
    <row r="160" spans="1:212" ht="15" customHeight="1" x14ac:dyDescent="0.65">
      <c r="A160" s="18"/>
      <c r="B160" s="18"/>
      <c r="C160" s="20"/>
      <c r="D160" s="18"/>
      <c r="E160" s="32" t="s">
        <v>269</v>
      </c>
      <c r="F160" s="32" t="s">
        <v>317</v>
      </c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22" t="s">
        <v>1592</v>
      </c>
      <c r="S160" s="23"/>
      <c r="T160" s="23"/>
      <c r="U160" s="23"/>
      <c r="V160" s="23"/>
      <c r="W160" s="23"/>
      <c r="X160" s="24"/>
      <c r="Y160" s="33"/>
      <c r="Z160" s="34"/>
      <c r="AA160" s="34"/>
      <c r="AB160" s="34"/>
      <c r="AC160" s="34"/>
      <c r="AD160" s="34"/>
      <c r="AE160" s="34"/>
      <c r="AF160" s="34"/>
      <c r="AG160" s="34"/>
      <c r="AH160" s="34"/>
      <c r="AI160" s="34"/>
      <c r="AJ160" s="34"/>
      <c r="AK160" s="34"/>
      <c r="AL160" s="34"/>
      <c r="AM160" s="34"/>
      <c r="AN160" s="34"/>
      <c r="AO160" s="34"/>
      <c r="AP160" s="34"/>
      <c r="AQ160" s="34"/>
      <c r="AR160" s="34"/>
      <c r="AS160" s="34"/>
      <c r="AT160" s="34"/>
      <c r="AU160" s="34"/>
      <c r="AV160" s="34"/>
      <c r="AW160" s="34"/>
      <c r="AX160" s="34"/>
      <c r="AY160" s="34"/>
      <c r="AZ160" s="34"/>
      <c r="BA160" s="34"/>
      <c r="BB160" s="34"/>
      <c r="BC160" s="34"/>
      <c r="BD160" s="34"/>
      <c r="BE160" s="34"/>
      <c r="BF160" s="34"/>
      <c r="BG160" s="34"/>
      <c r="BH160" s="34"/>
      <c r="BI160" s="34"/>
      <c r="BJ160" s="34"/>
      <c r="BK160" s="34"/>
      <c r="BL160" s="34"/>
      <c r="BM160" s="34"/>
      <c r="BN160" s="34"/>
      <c r="BO160" s="34"/>
      <c r="BP160" s="34"/>
      <c r="BQ160" s="34"/>
      <c r="BR160" s="34"/>
      <c r="BS160" s="34"/>
      <c r="BT160" s="34"/>
      <c r="BU160" s="34"/>
      <c r="BV160" s="34"/>
      <c r="BW160" s="34"/>
      <c r="BX160" s="34"/>
      <c r="BY160" s="34"/>
      <c r="BZ160" s="34"/>
      <c r="CA160" s="34"/>
      <c r="CB160" s="34"/>
      <c r="CC160" s="34"/>
      <c r="CD160" s="34"/>
      <c r="CE160" s="34"/>
      <c r="CF160" s="34"/>
      <c r="CG160" s="34"/>
      <c r="CH160" s="34"/>
      <c r="CI160" s="34"/>
      <c r="CJ160" s="34"/>
      <c r="CK160" s="34"/>
      <c r="CL160" s="34"/>
      <c r="CM160" s="34"/>
      <c r="CN160" s="34"/>
      <c r="CO160" s="34"/>
      <c r="CP160" s="34"/>
      <c r="CQ160" s="34"/>
      <c r="CR160" s="34"/>
      <c r="CS160" s="34"/>
      <c r="CT160" s="34"/>
      <c r="CU160" s="34"/>
      <c r="CV160" s="34"/>
      <c r="CW160" s="34"/>
      <c r="CX160" s="34"/>
      <c r="CY160" s="34"/>
      <c r="CZ160" s="34"/>
      <c r="DA160" s="34"/>
      <c r="DB160" s="34"/>
      <c r="DC160" s="34"/>
      <c r="DD160" s="34"/>
      <c r="DE160" s="34"/>
      <c r="DF160" s="34"/>
      <c r="DG160" s="34"/>
      <c r="DH160" s="34"/>
      <c r="DI160" s="34"/>
      <c r="DJ160" s="34"/>
      <c r="DK160" s="34"/>
      <c r="DL160" s="34"/>
      <c r="DM160" s="34"/>
      <c r="DN160" s="34"/>
      <c r="DO160" s="34"/>
      <c r="DP160" s="34"/>
      <c r="DQ160" s="34"/>
      <c r="DR160" s="34"/>
      <c r="DS160" s="34"/>
      <c r="DT160" s="34"/>
      <c r="DU160" s="34"/>
      <c r="DV160" s="34"/>
      <c r="DW160" s="34"/>
      <c r="DX160" s="34"/>
      <c r="DY160" s="34"/>
      <c r="DZ160" s="34"/>
      <c r="EA160" s="34"/>
      <c r="EB160" s="34"/>
      <c r="EC160" s="34"/>
      <c r="ED160" s="34"/>
      <c r="EE160" s="34"/>
      <c r="EF160" s="34"/>
      <c r="EG160" s="34"/>
      <c r="EH160" s="34"/>
      <c r="EI160" s="34"/>
      <c r="EJ160" s="34"/>
      <c r="EK160" s="34"/>
      <c r="EL160" s="34"/>
      <c r="EM160" s="34"/>
      <c r="EN160" s="34"/>
      <c r="EO160" s="34"/>
      <c r="EP160" s="34"/>
      <c r="EQ160" s="34"/>
      <c r="ER160" s="34"/>
      <c r="ES160" s="34"/>
      <c r="ET160" s="34"/>
      <c r="EU160" s="34"/>
      <c r="EV160" s="34"/>
      <c r="EW160" s="34"/>
      <c r="EX160" s="34"/>
      <c r="EY160" s="34"/>
      <c r="EZ160" s="34"/>
      <c r="FA160" s="34"/>
      <c r="FB160" s="34"/>
      <c r="FC160" s="34"/>
      <c r="FD160" s="34"/>
      <c r="FE160" s="34"/>
      <c r="FF160" s="34"/>
      <c r="FG160" s="34"/>
      <c r="FH160" s="34"/>
      <c r="FI160" s="34"/>
      <c r="FJ160" s="34"/>
      <c r="FK160" s="34"/>
      <c r="FL160" s="34"/>
      <c r="FM160" s="34"/>
      <c r="FN160" s="34"/>
      <c r="FO160" s="34"/>
      <c r="FP160" s="34"/>
      <c r="FQ160" s="34"/>
      <c r="FR160" s="34"/>
      <c r="FS160" s="34"/>
      <c r="FT160" s="34"/>
      <c r="FU160" s="34"/>
      <c r="FV160" s="34"/>
      <c r="FW160" s="34"/>
      <c r="FX160" s="34"/>
      <c r="FY160" s="34"/>
      <c r="FZ160" s="34"/>
      <c r="GA160" s="34"/>
      <c r="GB160" s="34"/>
      <c r="GC160" s="34"/>
      <c r="GD160" s="34"/>
      <c r="GE160" s="34"/>
      <c r="GF160" s="34"/>
      <c r="GG160" s="34"/>
      <c r="GH160" s="34"/>
      <c r="GI160" s="34"/>
      <c r="GJ160" s="34"/>
      <c r="GK160" s="34"/>
      <c r="GL160" s="34"/>
      <c r="GM160" s="34"/>
      <c r="GN160" s="34"/>
      <c r="GO160" s="34"/>
      <c r="GP160" s="34"/>
      <c r="GQ160" s="34"/>
      <c r="GR160" s="34"/>
      <c r="GS160" s="34"/>
      <c r="GT160" s="34"/>
      <c r="GU160" s="34"/>
      <c r="GV160" s="34"/>
      <c r="GW160" s="34"/>
      <c r="GX160" s="34"/>
      <c r="GY160" s="34"/>
      <c r="GZ160" s="34"/>
      <c r="HA160" s="34"/>
      <c r="HB160" s="34"/>
      <c r="HC160" s="34"/>
      <c r="HD160" s="34"/>
    </row>
    <row r="161" spans="1:212" ht="15" customHeight="1" x14ac:dyDescent="0.65">
      <c r="A161" s="18"/>
      <c r="B161" s="18"/>
      <c r="C161" s="21"/>
      <c r="D161" s="18"/>
      <c r="E161" s="32"/>
      <c r="F161" s="32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5" t="s">
        <v>1591</v>
      </c>
      <c r="S161" s="15" t="s">
        <v>469</v>
      </c>
      <c r="T161" s="15" t="s">
        <v>470</v>
      </c>
      <c r="U161" s="15" t="s">
        <v>471</v>
      </c>
      <c r="V161" s="15" t="s">
        <v>474</v>
      </c>
      <c r="W161" s="15" t="s">
        <v>475</v>
      </c>
      <c r="X161" s="15" t="s">
        <v>476</v>
      </c>
      <c r="Y161" s="33"/>
      <c r="Z161" s="34"/>
      <c r="AA161" s="34"/>
      <c r="AB161" s="34"/>
      <c r="AC161" s="34"/>
      <c r="AD161" s="34"/>
      <c r="AE161" s="34"/>
      <c r="AF161" s="34"/>
      <c r="AG161" s="34"/>
      <c r="AH161" s="34"/>
      <c r="AI161" s="34"/>
      <c r="AJ161" s="34"/>
      <c r="AK161" s="34"/>
      <c r="AL161" s="34"/>
      <c r="AM161" s="34"/>
      <c r="AN161" s="34"/>
      <c r="AO161" s="34"/>
      <c r="AP161" s="34"/>
      <c r="AQ161" s="34"/>
      <c r="AR161" s="34"/>
      <c r="AS161" s="34"/>
      <c r="AT161" s="34"/>
      <c r="AU161" s="34"/>
      <c r="AV161" s="34"/>
      <c r="AW161" s="34"/>
      <c r="AX161" s="34"/>
      <c r="AY161" s="34"/>
      <c r="AZ161" s="34"/>
      <c r="BA161" s="34"/>
      <c r="BB161" s="34"/>
      <c r="BC161" s="34"/>
      <c r="BD161" s="34"/>
      <c r="BE161" s="34"/>
      <c r="BF161" s="34"/>
      <c r="BG161" s="34"/>
      <c r="BH161" s="34"/>
      <c r="BI161" s="34"/>
      <c r="BJ161" s="34"/>
      <c r="BK161" s="34"/>
      <c r="BL161" s="34"/>
      <c r="BM161" s="34"/>
      <c r="BN161" s="34"/>
      <c r="BO161" s="34"/>
      <c r="BP161" s="34"/>
      <c r="BQ161" s="34"/>
      <c r="BR161" s="34"/>
      <c r="BS161" s="34"/>
      <c r="BT161" s="34"/>
      <c r="BU161" s="34"/>
      <c r="BV161" s="34"/>
      <c r="BW161" s="34"/>
      <c r="BX161" s="34"/>
      <c r="BY161" s="34"/>
      <c r="BZ161" s="34"/>
      <c r="CA161" s="34"/>
      <c r="CB161" s="34"/>
      <c r="CC161" s="34"/>
      <c r="CD161" s="34"/>
      <c r="CE161" s="34"/>
      <c r="CF161" s="34"/>
      <c r="CG161" s="34"/>
      <c r="CH161" s="34"/>
      <c r="CI161" s="34"/>
      <c r="CJ161" s="34"/>
      <c r="CK161" s="34"/>
      <c r="CL161" s="34"/>
      <c r="CM161" s="34"/>
      <c r="CN161" s="34"/>
      <c r="CO161" s="34"/>
      <c r="CP161" s="34"/>
      <c r="CQ161" s="34"/>
      <c r="CR161" s="34"/>
      <c r="CS161" s="34"/>
      <c r="CT161" s="34"/>
      <c r="CU161" s="34"/>
      <c r="CV161" s="34"/>
      <c r="CW161" s="34"/>
      <c r="CX161" s="34"/>
      <c r="CY161" s="34"/>
      <c r="CZ161" s="34"/>
      <c r="DA161" s="34"/>
      <c r="DB161" s="34"/>
      <c r="DC161" s="34"/>
      <c r="DD161" s="34"/>
      <c r="DE161" s="34"/>
      <c r="DF161" s="34"/>
      <c r="DG161" s="34"/>
      <c r="DH161" s="34"/>
      <c r="DI161" s="34"/>
      <c r="DJ161" s="34"/>
      <c r="DK161" s="34"/>
      <c r="DL161" s="34"/>
      <c r="DM161" s="34"/>
      <c r="DN161" s="34"/>
      <c r="DO161" s="34"/>
      <c r="DP161" s="34"/>
      <c r="DQ161" s="34"/>
      <c r="DR161" s="34"/>
      <c r="DS161" s="34"/>
      <c r="DT161" s="34"/>
      <c r="DU161" s="34"/>
      <c r="DV161" s="34"/>
      <c r="DW161" s="34"/>
      <c r="DX161" s="34"/>
      <c r="DY161" s="34"/>
      <c r="DZ161" s="34"/>
      <c r="EA161" s="34"/>
      <c r="EB161" s="34"/>
      <c r="EC161" s="34"/>
      <c r="ED161" s="34"/>
      <c r="EE161" s="34"/>
      <c r="EF161" s="34"/>
      <c r="EG161" s="34"/>
      <c r="EH161" s="34"/>
      <c r="EI161" s="34"/>
      <c r="EJ161" s="34"/>
      <c r="EK161" s="34"/>
      <c r="EL161" s="34"/>
      <c r="EM161" s="34"/>
      <c r="EN161" s="34"/>
      <c r="EO161" s="34"/>
      <c r="EP161" s="34"/>
      <c r="EQ161" s="34"/>
      <c r="ER161" s="34"/>
      <c r="ES161" s="34"/>
      <c r="ET161" s="34"/>
      <c r="EU161" s="34"/>
      <c r="EV161" s="34"/>
      <c r="EW161" s="34"/>
      <c r="EX161" s="34"/>
      <c r="EY161" s="34"/>
      <c r="EZ161" s="34"/>
      <c r="FA161" s="34"/>
      <c r="FB161" s="34"/>
      <c r="FC161" s="34"/>
      <c r="FD161" s="34"/>
      <c r="FE161" s="34"/>
      <c r="FF161" s="34"/>
      <c r="FG161" s="34"/>
      <c r="FH161" s="34"/>
      <c r="FI161" s="34"/>
      <c r="FJ161" s="34"/>
      <c r="FK161" s="34"/>
      <c r="FL161" s="34"/>
      <c r="FM161" s="34"/>
      <c r="FN161" s="34"/>
      <c r="FO161" s="34"/>
      <c r="FP161" s="34"/>
      <c r="FQ161" s="34"/>
      <c r="FR161" s="34"/>
      <c r="FS161" s="34"/>
      <c r="FT161" s="34"/>
      <c r="FU161" s="34"/>
      <c r="FV161" s="34"/>
      <c r="FW161" s="34"/>
      <c r="FX161" s="34"/>
      <c r="FY161" s="34"/>
      <c r="FZ161" s="34"/>
      <c r="GA161" s="34"/>
      <c r="GB161" s="34"/>
      <c r="GC161" s="34"/>
      <c r="GD161" s="34"/>
      <c r="GE161" s="34"/>
      <c r="GF161" s="34"/>
      <c r="GG161" s="34"/>
      <c r="GH161" s="34"/>
      <c r="GI161" s="34"/>
      <c r="GJ161" s="34"/>
      <c r="GK161" s="34"/>
      <c r="GL161" s="34"/>
      <c r="GM161" s="34"/>
      <c r="GN161" s="34"/>
      <c r="GO161" s="34"/>
      <c r="GP161" s="34"/>
      <c r="GQ161" s="34"/>
      <c r="GR161" s="34"/>
      <c r="GS161" s="34"/>
      <c r="GT161" s="34"/>
      <c r="GU161" s="34"/>
      <c r="GV161" s="34"/>
      <c r="GW161" s="34"/>
      <c r="GX161" s="34"/>
      <c r="GY161" s="34"/>
      <c r="GZ161" s="34"/>
      <c r="HA161" s="34"/>
      <c r="HB161" s="34"/>
      <c r="HC161" s="34"/>
      <c r="HD161" s="34"/>
    </row>
    <row r="162" spans="1:212" x14ac:dyDescent="0.65">
      <c r="A162" s="16">
        <v>146</v>
      </c>
      <c r="B162" s="35" t="s">
        <v>837</v>
      </c>
      <c r="C162" s="35"/>
      <c r="D162" s="35"/>
      <c r="E162" s="36"/>
      <c r="F162" s="36"/>
      <c r="G162" s="36" t="s">
        <v>224</v>
      </c>
      <c r="H162" s="36" t="s">
        <v>346</v>
      </c>
      <c r="I162" s="37">
        <v>10.9</v>
      </c>
      <c r="J162" s="37"/>
      <c r="K162" s="37">
        <v>3.5</v>
      </c>
      <c r="L162" s="37"/>
      <c r="M162" s="36"/>
      <c r="N162" s="36"/>
      <c r="O162" s="16">
        <v>146</v>
      </c>
      <c r="P162" s="35" t="s">
        <v>837</v>
      </c>
      <c r="Q162" s="36"/>
      <c r="R162" s="36">
        <v>6</v>
      </c>
      <c r="S162" s="36">
        <v>12</v>
      </c>
      <c r="T162" s="37">
        <v>57.5</v>
      </c>
      <c r="U162" s="36" t="s">
        <v>472</v>
      </c>
      <c r="V162" s="36">
        <v>68</v>
      </c>
      <c r="W162" s="36">
        <v>15</v>
      </c>
      <c r="X162" s="36">
        <v>33</v>
      </c>
      <c r="Y162" s="36" t="s">
        <v>1562</v>
      </c>
    </row>
    <row r="163" spans="1:212" x14ac:dyDescent="0.65">
      <c r="A163" s="16">
        <v>147</v>
      </c>
      <c r="B163" s="35" t="s">
        <v>1210</v>
      </c>
      <c r="C163" s="35" t="s">
        <v>682</v>
      </c>
      <c r="D163" s="35" t="s">
        <v>683</v>
      </c>
      <c r="E163" s="36"/>
      <c r="F163" s="36"/>
      <c r="G163" s="36" t="s">
        <v>667</v>
      </c>
      <c r="H163" s="36" t="s">
        <v>349</v>
      </c>
      <c r="I163" s="37">
        <v>6.3</v>
      </c>
      <c r="J163" s="37"/>
      <c r="K163" s="40"/>
      <c r="L163" s="37"/>
      <c r="M163" s="36"/>
      <c r="N163" s="39"/>
      <c r="O163" s="16">
        <v>147</v>
      </c>
      <c r="P163" s="35" t="s">
        <v>1210</v>
      </c>
      <c r="Q163" s="39"/>
      <c r="R163" s="36">
        <v>6</v>
      </c>
      <c r="S163" s="36">
        <v>25</v>
      </c>
      <c r="T163" s="37">
        <v>28.2</v>
      </c>
      <c r="U163" s="36" t="s">
        <v>473</v>
      </c>
      <c r="V163" s="36">
        <v>14</v>
      </c>
      <c r="W163" s="36">
        <v>43</v>
      </c>
      <c r="X163" s="36">
        <v>19</v>
      </c>
      <c r="Y163" s="36" t="s">
        <v>1562</v>
      </c>
    </row>
    <row r="164" spans="1:212" x14ac:dyDescent="0.65">
      <c r="A164" s="16">
        <v>148</v>
      </c>
      <c r="B164" s="35" t="s">
        <v>1211</v>
      </c>
      <c r="C164" s="35"/>
      <c r="D164" s="35" t="s">
        <v>209</v>
      </c>
      <c r="E164" s="36"/>
      <c r="F164" s="36"/>
      <c r="G164" s="36" t="s">
        <v>321</v>
      </c>
      <c r="H164" s="36" t="s">
        <v>353</v>
      </c>
      <c r="I164" s="37">
        <v>3.8</v>
      </c>
      <c r="J164" s="37"/>
      <c r="K164" s="40" t="s">
        <v>1449</v>
      </c>
      <c r="L164" s="37" t="s">
        <v>1468</v>
      </c>
      <c r="M164" s="36">
        <v>133</v>
      </c>
      <c r="N164" s="39"/>
      <c r="O164" s="16">
        <v>148</v>
      </c>
      <c r="P164" s="35" t="s">
        <v>1211</v>
      </c>
      <c r="Q164" s="39"/>
      <c r="R164" s="36">
        <v>6</v>
      </c>
      <c r="S164" s="36">
        <v>28</v>
      </c>
      <c r="T164" s="37">
        <v>49.1</v>
      </c>
      <c r="U164" s="36" t="s">
        <v>472</v>
      </c>
      <c r="V164" s="36">
        <v>7</v>
      </c>
      <c r="W164" s="36">
        <v>1</v>
      </c>
      <c r="X164" s="36">
        <v>59</v>
      </c>
      <c r="Y164" s="36" t="s">
        <v>1562</v>
      </c>
    </row>
    <row r="165" spans="1:212" x14ac:dyDescent="0.65">
      <c r="A165" s="16">
        <v>149</v>
      </c>
      <c r="B165" s="35" t="s">
        <v>838</v>
      </c>
      <c r="C165" s="35"/>
      <c r="D165" s="35"/>
      <c r="E165" s="36"/>
      <c r="F165" s="36"/>
      <c r="G165" s="36" t="s">
        <v>224</v>
      </c>
      <c r="H165" s="36" t="s">
        <v>353</v>
      </c>
      <c r="I165" s="37">
        <v>4.2</v>
      </c>
      <c r="J165" s="37"/>
      <c r="K165" s="37">
        <v>29</v>
      </c>
      <c r="L165" s="37"/>
      <c r="M165" s="36"/>
      <c r="N165" s="39" t="s">
        <v>464</v>
      </c>
      <c r="O165" s="16">
        <v>149</v>
      </c>
      <c r="P165" s="35" t="s">
        <v>838</v>
      </c>
      <c r="Q165" s="39" t="s">
        <v>464</v>
      </c>
      <c r="R165" s="36">
        <v>6</v>
      </c>
      <c r="S165" s="36">
        <v>28</v>
      </c>
      <c r="T165" s="37">
        <v>1.1000000000000001</v>
      </c>
      <c r="U165" s="36" t="s">
        <v>472</v>
      </c>
      <c r="V165" s="36">
        <v>4</v>
      </c>
      <c r="W165" s="36">
        <v>50</v>
      </c>
      <c r="X165" s="36">
        <v>51</v>
      </c>
      <c r="Y165" s="36" t="s">
        <v>1562</v>
      </c>
    </row>
    <row r="166" spans="1:212" x14ac:dyDescent="0.65">
      <c r="A166" s="16">
        <v>150</v>
      </c>
      <c r="B166" s="35" t="s">
        <v>1588</v>
      </c>
      <c r="C166" s="35" t="s">
        <v>4</v>
      </c>
      <c r="D166" s="35" t="s">
        <v>210</v>
      </c>
      <c r="E166" s="36"/>
      <c r="F166" s="36"/>
      <c r="G166" s="36" t="s">
        <v>321</v>
      </c>
      <c r="H166" s="36" t="s">
        <v>355</v>
      </c>
      <c r="I166" s="37">
        <v>5.3</v>
      </c>
      <c r="J166" s="37"/>
      <c r="K166" s="40" t="s">
        <v>1436</v>
      </c>
      <c r="L166" s="40" t="s">
        <v>1441</v>
      </c>
      <c r="M166" s="36">
        <v>261</v>
      </c>
      <c r="N166" s="39"/>
      <c r="O166" s="16">
        <v>150</v>
      </c>
      <c r="P166" s="35" t="s">
        <v>1588</v>
      </c>
      <c r="Q166" s="39"/>
      <c r="R166" s="36">
        <v>6</v>
      </c>
      <c r="S166" s="36">
        <v>29</v>
      </c>
      <c r="T166" s="37">
        <v>49</v>
      </c>
      <c r="U166" s="36" t="s">
        <v>472</v>
      </c>
      <c r="V166" s="36">
        <v>50</v>
      </c>
      <c r="W166" s="36">
        <v>14</v>
      </c>
      <c r="X166" s="36">
        <v>21</v>
      </c>
      <c r="Y166" s="36" t="s">
        <v>1562</v>
      </c>
    </row>
    <row r="167" spans="1:212" x14ac:dyDescent="0.65">
      <c r="A167" s="16">
        <v>151</v>
      </c>
      <c r="B167" s="35" t="s">
        <v>840</v>
      </c>
      <c r="C167" s="35"/>
      <c r="D167" s="35"/>
      <c r="E167" s="36"/>
      <c r="F167" s="36"/>
      <c r="G167" s="36" t="s">
        <v>224</v>
      </c>
      <c r="H167" s="36" t="s">
        <v>354</v>
      </c>
      <c r="I167" s="37">
        <v>9.4</v>
      </c>
      <c r="J167" s="37"/>
      <c r="K167" s="37">
        <v>5</v>
      </c>
      <c r="L167" s="37"/>
      <c r="M167" s="36"/>
      <c r="N167" s="36" t="s">
        <v>461</v>
      </c>
      <c r="O167" s="16">
        <v>151</v>
      </c>
      <c r="P167" s="35" t="s">
        <v>840</v>
      </c>
      <c r="Q167" s="36" t="s">
        <v>461</v>
      </c>
      <c r="R167" s="36">
        <v>6</v>
      </c>
      <c r="S167" s="36">
        <v>29</v>
      </c>
      <c r="T167" s="37">
        <v>34.5</v>
      </c>
      <c r="U167" s="36" t="s">
        <v>472</v>
      </c>
      <c r="V167" s="36">
        <v>31</v>
      </c>
      <c r="W167" s="36">
        <v>16</v>
      </c>
      <c r="X167" s="36">
        <v>53</v>
      </c>
      <c r="Y167" s="36" t="s">
        <v>1562</v>
      </c>
    </row>
    <row r="168" spans="1:212" x14ac:dyDescent="0.65">
      <c r="A168" s="16">
        <v>152</v>
      </c>
      <c r="B168" s="35" t="s">
        <v>839</v>
      </c>
      <c r="C168" s="35"/>
      <c r="D168" s="35" t="s">
        <v>212</v>
      </c>
      <c r="E168" s="36" t="s">
        <v>280</v>
      </c>
      <c r="F168" s="36">
        <v>1871</v>
      </c>
      <c r="G168" s="36" t="s">
        <v>323</v>
      </c>
      <c r="H168" s="36" t="s">
        <v>353</v>
      </c>
      <c r="I168" s="37">
        <v>4.8</v>
      </c>
      <c r="J168" s="37"/>
      <c r="K168" s="37">
        <v>90</v>
      </c>
      <c r="L168" s="37">
        <v>90</v>
      </c>
      <c r="M168" s="36"/>
      <c r="N168" s="36" t="s">
        <v>433</v>
      </c>
      <c r="O168" s="16">
        <v>152</v>
      </c>
      <c r="P168" s="35" t="s">
        <v>839</v>
      </c>
      <c r="Q168" s="36" t="s">
        <v>433</v>
      </c>
      <c r="R168" s="36">
        <v>6</v>
      </c>
      <c r="S168" s="36">
        <v>30</v>
      </c>
      <c r="T168" s="37">
        <v>54.6</v>
      </c>
      <c r="U168" s="36" t="s">
        <v>473</v>
      </c>
      <c r="V168" s="36">
        <v>5</v>
      </c>
      <c r="W168" s="36">
        <v>2</v>
      </c>
      <c r="X168" s="36">
        <v>57</v>
      </c>
      <c r="Y168" s="36" t="s">
        <v>1562</v>
      </c>
    </row>
    <row r="169" spans="1:212" x14ac:dyDescent="0.65">
      <c r="A169" s="16">
        <v>153</v>
      </c>
      <c r="B169" s="35" t="s">
        <v>841</v>
      </c>
      <c r="C169" s="35"/>
      <c r="D169" s="35" t="s">
        <v>211</v>
      </c>
      <c r="E169" s="36"/>
      <c r="F169" s="36"/>
      <c r="G169" s="36" t="s">
        <v>224</v>
      </c>
      <c r="H169" s="36" t="s">
        <v>353</v>
      </c>
      <c r="I169" s="37">
        <v>4.8</v>
      </c>
      <c r="J169" s="37"/>
      <c r="K169" s="37">
        <v>24</v>
      </c>
      <c r="L169" s="37"/>
      <c r="M169" s="36"/>
      <c r="N169" s="36" t="s">
        <v>1333</v>
      </c>
      <c r="O169" s="16">
        <v>153</v>
      </c>
      <c r="P169" s="35" t="s">
        <v>841</v>
      </c>
      <c r="Q169" s="36" t="s">
        <v>1333</v>
      </c>
      <c r="R169" s="36">
        <v>6</v>
      </c>
      <c r="S169" s="36">
        <v>31</v>
      </c>
      <c r="T169" s="37">
        <v>55.6</v>
      </c>
      <c r="U169" s="36" t="s">
        <v>473</v>
      </c>
      <c r="V169" s="36">
        <v>4</v>
      </c>
      <c r="W169" s="36">
        <v>56</v>
      </c>
      <c r="X169" s="36">
        <v>35</v>
      </c>
      <c r="Y169" s="36" t="s">
        <v>1562</v>
      </c>
    </row>
    <row r="170" spans="1:212" x14ac:dyDescent="0.65">
      <c r="A170" s="16">
        <v>154</v>
      </c>
      <c r="B170" s="35" t="s">
        <v>842</v>
      </c>
      <c r="C170" s="35"/>
      <c r="D170" s="35" t="s">
        <v>213</v>
      </c>
      <c r="E170" s="36" t="s">
        <v>275</v>
      </c>
      <c r="F170" s="36">
        <v>1783</v>
      </c>
      <c r="G170" s="36" t="s">
        <v>323</v>
      </c>
      <c r="H170" s="36" t="s">
        <v>353</v>
      </c>
      <c r="I170" s="37" t="s">
        <v>1334</v>
      </c>
      <c r="J170" s="37"/>
      <c r="K170" s="37">
        <v>2</v>
      </c>
      <c r="L170" s="37">
        <v>1</v>
      </c>
      <c r="M170" s="36"/>
      <c r="N170" s="36" t="s">
        <v>1335</v>
      </c>
      <c r="O170" s="16">
        <v>154</v>
      </c>
      <c r="P170" s="35" t="s">
        <v>842</v>
      </c>
      <c r="Q170" s="36" t="s">
        <v>1335</v>
      </c>
      <c r="R170" s="36">
        <v>6</v>
      </c>
      <c r="S170" s="36">
        <v>39</v>
      </c>
      <c r="T170" s="37">
        <v>9.5</v>
      </c>
      <c r="U170" s="36" t="s">
        <v>473</v>
      </c>
      <c r="V170" s="36">
        <v>8</v>
      </c>
      <c r="W170" s="36">
        <v>44</v>
      </c>
      <c r="X170" s="36">
        <v>39</v>
      </c>
      <c r="Y170" s="36" t="s">
        <v>1562</v>
      </c>
    </row>
    <row r="171" spans="1:212" x14ac:dyDescent="0.65">
      <c r="A171" s="16">
        <v>155</v>
      </c>
      <c r="B171" s="35" t="s">
        <v>843</v>
      </c>
      <c r="C171" s="35"/>
      <c r="D171" s="35" t="s">
        <v>214</v>
      </c>
      <c r="E171" s="36"/>
      <c r="F171" s="36"/>
      <c r="G171" s="36" t="s">
        <v>224</v>
      </c>
      <c r="H171" s="36" t="s">
        <v>353</v>
      </c>
      <c r="I171" s="37">
        <v>4.0999999999999996</v>
      </c>
      <c r="J171" s="37"/>
      <c r="K171" s="37">
        <v>20</v>
      </c>
      <c r="L171" s="37"/>
      <c r="M171" s="36"/>
      <c r="N171" s="39" t="s">
        <v>679</v>
      </c>
      <c r="O171" s="16">
        <v>155</v>
      </c>
      <c r="P171" s="35" t="s">
        <v>843</v>
      </c>
      <c r="Q171" s="39" t="s">
        <v>679</v>
      </c>
      <c r="R171" s="36">
        <v>6</v>
      </c>
      <c r="S171" s="36">
        <v>40</v>
      </c>
      <c r="T171" s="37">
        <v>58.3</v>
      </c>
      <c r="U171" s="36" t="s">
        <v>473</v>
      </c>
      <c r="V171" s="36">
        <v>9</v>
      </c>
      <c r="W171" s="36">
        <v>53</v>
      </c>
      <c r="X171" s="36">
        <v>44</v>
      </c>
      <c r="Y171" s="36" t="s">
        <v>1562</v>
      </c>
    </row>
    <row r="172" spans="1:212" x14ac:dyDescent="0.65">
      <c r="A172" s="16">
        <v>156</v>
      </c>
      <c r="B172" s="35" t="s">
        <v>1212</v>
      </c>
      <c r="C172" s="35"/>
      <c r="D172" s="35" t="s">
        <v>215</v>
      </c>
      <c r="E172" s="36"/>
      <c r="F172" s="36"/>
      <c r="G172" s="36" t="s">
        <v>321</v>
      </c>
      <c r="H172" s="36" t="s">
        <v>349</v>
      </c>
      <c r="I172" s="37">
        <v>-1.5</v>
      </c>
      <c r="J172" s="37"/>
      <c r="K172" s="40" t="s">
        <v>1450</v>
      </c>
      <c r="L172" s="37"/>
      <c r="M172" s="36">
        <v>93</v>
      </c>
      <c r="N172" s="39"/>
      <c r="O172" s="16">
        <v>156</v>
      </c>
      <c r="P172" s="35" t="s">
        <v>1212</v>
      </c>
      <c r="Q172" s="39"/>
      <c r="R172" s="36">
        <v>6</v>
      </c>
      <c r="S172" s="36">
        <v>45</v>
      </c>
      <c r="T172" s="37">
        <v>8.6</v>
      </c>
      <c r="U172" s="36" t="s">
        <v>472</v>
      </c>
      <c r="V172" s="36">
        <v>16</v>
      </c>
      <c r="W172" s="36">
        <v>43</v>
      </c>
      <c r="X172" s="36">
        <v>10</v>
      </c>
      <c r="Y172" s="36" t="s">
        <v>1562</v>
      </c>
    </row>
    <row r="173" spans="1:212" x14ac:dyDescent="0.65">
      <c r="A173" s="16">
        <v>157</v>
      </c>
      <c r="B173" s="35" t="s">
        <v>60</v>
      </c>
      <c r="C173" s="35" t="s">
        <v>844</v>
      </c>
      <c r="D173" s="35"/>
      <c r="E173" s="36" t="s">
        <v>293</v>
      </c>
      <c r="F173" s="36">
        <v>-325</v>
      </c>
      <c r="G173" s="36" t="s">
        <v>224</v>
      </c>
      <c r="H173" s="36" t="s">
        <v>354</v>
      </c>
      <c r="I173" s="37">
        <v>4.5</v>
      </c>
      <c r="J173" s="37"/>
      <c r="K173" s="37">
        <v>38</v>
      </c>
      <c r="L173" s="37"/>
      <c r="M173" s="36"/>
      <c r="N173" s="36" t="s">
        <v>445</v>
      </c>
      <c r="O173" s="16">
        <v>157</v>
      </c>
      <c r="P173" s="35" t="s">
        <v>60</v>
      </c>
      <c r="Q173" s="36" t="s">
        <v>445</v>
      </c>
      <c r="R173" s="36">
        <v>6</v>
      </c>
      <c r="S173" s="36">
        <v>46</v>
      </c>
      <c r="T173" s="37">
        <v>0</v>
      </c>
      <c r="U173" s="36" t="s">
        <v>472</v>
      </c>
      <c r="V173" s="36">
        <v>20</v>
      </c>
      <c r="W173" s="36">
        <v>45</v>
      </c>
      <c r="X173" s="36">
        <v>15</v>
      </c>
      <c r="Y173" s="36" t="s">
        <v>1562</v>
      </c>
    </row>
    <row r="174" spans="1:212" x14ac:dyDescent="0.65">
      <c r="A174" s="16">
        <v>158</v>
      </c>
      <c r="B174" s="35" t="s">
        <v>845</v>
      </c>
      <c r="C174" s="35" t="s">
        <v>61</v>
      </c>
      <c r="D174" s="35"/>
      <c r="E174" s="36" t="s">
        <v>270</v>
      </c>
      <c r="F174" s="36">
        <v>1826</v>
      </c>
      <c r="G174" s="36" t="s">
        <v>320</v>
      </c>
      <c r="H174" s="36" t="s">
        <v>355</v>
      </c>
      <c r="I174" s="37">
        <v>9.3000000000000007</v>
      </c>
      <c r="J174" s="37"/>
      <c r="K174" s="37">
        <v>5</v>
      </c>
      <c r="L174" s="37"/>
      <c r="M174" s="36"/>
      <c r="N174" s="36" t="s">
        <v>442</v>
      </c>
      <c r="O174" s="16">
        <v>158</v>
      </c>
      <c r="P174" s="35" t="s">
        <v>845</v>
      </c>
      <c r="Q174" s="36" t="s">
        <v>442</v>
      </c>
      <c r="R174" s="36">
        <v>6</v>
      </c>
      <c r="S174" s="36">
        <v>48</v>
      </c>
      <c r="T174" s="37">
        <v>59.1</v>
      </c>
      <c r="U174" s="36" t="s">
        <v>472</v>
      </c>
      <c r="V174" s="36">
        <v>36</v>
      </c>
      <c r="W174" s="36">
        <v>0</v>
      </c>
      <c r="X174" s="36">
        <v>19</v>
      </c>
      <c r="Y174" s="36" t="s">
        <v>1562</v>
      </c>
    </row>
    <row r="175" spans="1:212" x14ac:dyDescent="0.65">
      <c r="A175" s="16">
        <v>159</v>
      </c>
      <c r="B175" s="35" t="s">
        <v>846</v>
      </c>
      <c r="C175" s="35"/>
      <c r="D175" s="35" t="s">
        <v>681</v>
      </c>
      <c r="E175" s="36" t="s">
        <v>275</v>
      </c>
      <c r="F175" s="36">
        <v>1786</v>
      </c>
      <c r="G175" s="36" t="s">
        <v>224</v>
      </c>
      <c r="H175" s="36" t="s">
        <v>353</v>
      </c>
      <c r="I175" s="37">
        <v>6</v>
      </c>
      <c r="J175" s="37"/>
      <c r="K175" s="37">
        <v>12</v>
      </c>
      <c r="L175" s="37"/>
      <c r="M175" s="36"/>
      <c r="N175" s="36" t="s">
        <v>445</v>
      </c>
      <c r="O175" s="16">
        <v>159</v>
      </c>
      <c r="P175" s="35" t="s">
        <v>846</v>
      </c>
      <c r="Q175" s="36" t="s">
        <v>445</v>
      </c>
      <c r="R175" s="36">
        <v>6</v>
      </c>
      <c r="S175" s="36">
        <v>51</v>
      </c>
      <c r="T175" s="37">
        <v>45.3</v>
      </c>
      <c r="U175" s="36" t="s">
        <v>473</v>
      </c>
      <c r="V175" s="36">
        <v>0</v>
      </c>
      <c r="W175" s="36">
        <v>27</v>
      </c>
      <c r="X175" s="36">
        <v>33</v>
      </c>
      <c r="Y175" s="36" t="s">
        <v>1562</v>
      </c>
    </row>
    <row r="176" spans="1:212" x14ac:dyDescent="0.65">
      <c r="A176" s="16">
        <v>160</v>
      </c>
      <c r="B176" s="35" t="s">
        <v>1213</v>
      </c>
      <c r="C176" s="35" t="s">
        <v>684</v>
      </c>
      <c r="D176" s="35" t="s">
        <v>685</v>
      </c>
      <c r="E176" s="36"/>
      <c r="F176" s="36"/>
      <c r="G176" s="36" t="s">
        <v>667</v>
      </c>
      <c r="H176" s="36" t="s">
        <v>355</v>
      </c>
      <c r="I176" s="37">
        <v>6.4</v>
      </c>
      <c r="J176" s="37"/>
      <c r="K176" s="40"/>
      <c r="L176" s="37"/>
      <c r="M176" s="36"/>
      <c r="N176" s="39"/>
      <c r="O176" s="16">
        <v>160</v>
      </c>
      <c r="P176" s="35" t="s">
        <v>1213</v>
      </c>
      <c r="Q176" s="39"/>
      <c r="R176" s="36">
        <v>6</v>
      </c>
      <c r="S176" s="36">
        <v>54</v>
      </c>
      <c r="T176" s="37">
        <v>26.7</v>
      </c>
      <c r="U176" s="36" t="s">
        <v>472</v>
      </c>
      <c r="V176" s="36">
        <v>42</v>
      </c>
      <c r="W176" s="36">
        <v>21</v>
      </c>
      <c r="X176" s="36">
        <v>56</v>
      </c>
      <c r="Y176" s="36" t="s">
        <v>1562</v>
      </c>
    </row>
    <row r="177" spans="1:25" x14ac:dyDescent="0.65">
      <c r="A177" s="16">
        <v>161</v>
      </c>
      <c r="B177" s="35" t="s">
        <v>1492</v>
      </c>
      <c r="C177" s="35" t="s">
        <v>5</v>
      </c>
      <c r="D177" s="35" t="s">
        <v>216</v>
      </c>
      <c r="E177" s="36"/>
      <c r="F177" s="36"/>
      <c r="G177" s="36" t="s">
        <v>321</v>
      </c>
      <c r="H177" s="36" t="s">
        <v>354</v>
      </c>
      <c r="I177" s="37">
        <v>1.5</v>
      </c>
      <c r="J177" s="37"/>
      <c r="K177" s="40" t="s">
        <v>1493</v>
      </c>
      <c r="L177" s="37"/>
      <c r="M177" s="36">
        <v>161</v>
      </c>
      <c r="N177" s="36"/>
      <c r="O177" s="16">
        <v>161</v>
      </c>
      <c r="P177" s="35" t="s">
        <v>1492</v>
      </c>
      <c r="Q177" s="36"/>
      <c r="R177" s="36">
        <v>6</v>
      </c>
      <c r="S177" s="36">
        <v>58</v>
      </c>
      <c r="T177" s="37">
        <v>37.6</v>
      </c>
      <c r="U177" s="36" t="s">
        <v>472</v>
      </c>
      <c r="V177" s="36">
        <v>28</v>
      </c>
      <c r="W177" s="36">
        <v>58</v>
      </c>
      <c r="X177" s="36">
        <v>19</v>
      </c>
      <c r="Y177" s="36" t="s">
        <v>1562</v>
      </c>
    </row>
    <row r="178" spans="1:25" x14ac:dyDescent="0.65">
      <c r="A178" s="16">
        <v>162</v>
      </c>
      <c r="B178" s="35" t="s">
        <v>62</v>
      </c>
      <c r="C178" s="35" t="s">
        <v>847</v>
      </c>
      <c r="D178" s="35"/>
      <c r="E178" s="36" t="s">
        <v>294</v>
      </c>
      <c r="F178" s="36">
        <v>1711</v>
      </c>
      <c r="G178" s="36" t="s">
        <v>224</v>
      </c>
      <c r="H178" s="36" t="s">
        <v>353</v>
      </c>
      <c r="I178" s="37">
        <v>5.9</v>
      </c>
      <c r="J178" s="37"/>
      <c r="K178" s="37">
        <v>16</v>
      </c>
      <c r="L178" s="37"/>
      <c r="M178" s="36"/>
      <c r="N178" s="36" t="s">
        <v>450</v>
      </c>
      <c r="O178" s="16">
        <v>162</v>
      </c>
      <c r="P178" s="35" t="s">
        <v>62</v>
      </c>
      <c r="Q178" s="36" t="s">
        <v>450</v>
      </c>
      <c r="R178" s="36">
        <v>7</v>
      </c>
      <c r="S178" s="36">
        <v>2</v>
      </c>
      <c r="T178" s="37">
        <v>42.3</v>
      </c>
      <c r="U178" s="36" t="s">
        <v>472</v>
      </c>
      <c r="V178" s="36">
        <v>8</v>
      </c>
      <c r="W178" s="36">
        <v>23</v>
      </c>
      <c r="X178" s="36">
        <v>26</v>
      </c>
      <c r="Y178" s="36" t="s">
        <v>1563</v>
      </c>
    </row>
    <row r="179" spans="1:25" x14ac:dyDescent="0.65">
      <c r="A179" s="16">
        <v>163</v>
      </c>
      <c r="B179" s="35" t="s">
        <v>848</v>
      </c>
      <c r="C179" s="35"/>
      <c r="D179" s="35" t="s">
        <v>1336</v>
      </c>
      <c r="E179" s="36" t="s">
        <v>275</v>
      </c>
      <c r="F179" s="36">
        <v>1785</v>
      </c>
      <c r="G179" s="36" t="s">
        <v>323</v>
      </c>
      <c r="H179" s="36" t="s">
        <v>354</v>
      </c>
      <c r="I179" s="37" t="s">
        <v>1332</v>
      </c>
      <c r="J179" s="37"/>
      <c r="K179" s="37">
        <v>20</v>
      </c>
      <c r="L179" s="37"/>
      <c r="M179" s="36"/>
      <c r="N179" s="36" t="s">
        <v>433</v>
      </c>
      <c r="O179" s="16">
        <v>163</v>
      </c>
      <c r="P179" s="35" t="s">
        <v>848</v>
      </c>
      <c r="Q179" s="36" t="s">
        <v>433</v>
      </c>
      <c r="R179" s="36">
        <v>7</v>
      </c>
      <c r="S179" s="36">
        <v>4</v>
      </c>
      <c r="T179" s="37">
        <v>7.2</v>
      </c>
      <c r="U179" s="36" t="s">
        <v>472</v>
      </c>
      <c r="V179" s="36">
        <v>11</v>
      </c>
      <c r="W179" s="36">
        <v>18</v>
      </c>
      <c r="X179" s="36">
        <v>51</v>
      </c>
      <c r="Y179" s="36" t="s">
        <v>1563</v>
      </c>
    </row>
    <row r="180" spans="1:25" x14ac:dyDescent="0.65">
      <c r="A180" s="16">
        <v>164</v>
      </c>
      <c r="B180" s="35" t="s">
        <v>849</v>
      </c>
      <c r="C180" s="35"/>
      <c r="D180" s="35"/>
      <c r="E180" s="36"/>
      <c r="F180" s="36"/>
      <c r="G180" s="36" t="s">
        <v>322</v>
      </c>
      <c r="H180" s="36" t="s">
        <v>353</v>
      </c>
      <c r="I180" s="37">
        <v>11.6</v>
      </c>
      <c r="J180" s="37"/>
      <c r="K180" s="37">
        <v>1</v>
      </c>
      <c r="L180" s="37">
        <v>0.8</v>
      </c>
      <c r="M180" s="36"/>
      <c r="N180" s="36" t="s">
        <v>1337</v>
      </c>
      <c r="O180" s="16">
        <v>164</v>
      </c>
      <c r="P180" s="35" t="s">
        <v>849</v>
      </c>
      <c r="Q180" s="36" t="s">
        <v>1337</v>
      </c>
      <c r="R180" s="36">
        <v>7</v>
      </c>
      <c r="S180" s="36">
        <v>9</v>
      </c>
      <c r="T180" s="37">
        <v>22.54</v>
      </c>
      <c r="U180" s="36" t="s">
        <v>472</v>
      </c>
      <c r="V180" s="36">
        <v>0</v>
      </c>
      <c r="W180" s="36">
        <v>48</v>
      </c>
      <c r="X180" s="36">
        <v>24</v>
      </c>
      <c r="Y180" s="36" t="s">
        <v>1563</v>
      </c>
    </row>
    <row r="181" spans="1:25" x14ac:dyDescent="0.65">
      <c r="A181" s="16">
        <v>165</v>
      </c>
      <c r="B181" s="35" t="s">
        <v>850</v>
      </c>
      <c r="C181" s="35"/>
      <c r="D181" s="35"/>
      <c r="E181" s="36"/>
      <c r="F181" s="36"/>
      <c r="G181" s="36" t="s">
        <v>224</v>
      </c>
      <c r="H181" s="36" t="s">
        <v>353</v>
      </c>
      <c r="I181" s="37">
        <v>7.1</v>
      </c>
      <c r="J181" s="37"/>
      <c r="K181" s="37">
        <v>20</v>
      </c>
      <c r="L181" s="37"/>
      <c r="M181" s="36"/>
      <c r="N181" s="36" t="s">
        <v>1338</v>
      </c>
      <c r="O181" s="16">
        <v>165</v>
      </c>
      <c r="P181" s="35" t="s">
        <v>850</v>
      </c>
      <c r="Q181" s="36" t="s">
        <v>1338</v>
      </c>
      <c r="R181" s="36">
        <v>7</v>
      </c>
      <c r="S181" s="36">
        <v>14</v>
      </c>
      <c r="T181" s="37">
        <v>30.3</v>
      </c>
      <c r="U181" s="36" t="s">
        <v>472</v>
      </c>
      <c r="V181" s="36">
        <v>10</v>
      </c>
      <c r="W181" s="36">
        <v>15</v>
      </c>
      <c r="X181" s="36">
        <v>57</v>
      </c>
      <c r="Y181" s="36" t="s">
        <v>1563</v>
      </c>
    </row>
    <row r="182" spans="1:25" x14ac:dyDescent="0.65">
      <c r="A182" s="16">
        <v>166</v>
      </c>
      <c r="B182" s="35" t="s">
        <v>1494</v>
      </c>
      <c r="C182" s="35"/>
      <c r="D182" s="35" t="s">
        <v>63</v>
      </c>
      <c r="E182" s="36"/>
      <c r="F182" s="36"/>
      <c r="G182" s="36" t="s">
        <v>321</v>
      </c>
      <c r="H182" s="36" t="s">
        <v>354</v>
      </c>
      <c r="I182" s="37">
        <v>4.8</v>
      </c>
      <c r="J182" s="37"/>
      <c r="K182" s="40" t="s">
        <v>1495</v>
      </c>
      <c r="L182" s="37"/>
      <c r="M182" s="36">
        <v>52</v>
      </c>
      <c r="N182" s="36"/>
      <c r="O182" s="16">
        <v>166</v>
      </c>
      <c r="P182" s="35" t="s">
        <v>1494</v>
      </c>
      <c r="Q182" s="36"/>
      <c r="R182" s="36">
        <v>7</v>
      </c>
      <c r="S182" s="36">
        <v>16</v>
      </c>
      <c r="T182" s="37">
        <v>36.799999999999997</v>
      </c>
      <c r="U182" s="36" t="s">
        <v>472</v>
      </c>
      <c r="V182" s="36">
        <v>23</v>
      </c>
      <c r="W182" s="36">
        <v>18</v>
      </c>
      <c r="X182" s="36">
        <v>56</v>
      </c>
      <c r="Y182" s="36" t="s">
        <v>1563</v>
      </c>
    </row>
    <row r="183" spans="1:25" x14ac:dyDescent="0.65">
      <c r="A183" s="16">
        <v>167</v>
      </c>
      <c r="B183" s="35" t="s">
        <v>6</v>
      </c>
      <c r="C183" s="35"/>
      <c r="D183" s="35" t="s">
        <v>217</v>
      </c>
      <c r="E183" s="36"/>
      <c r="F183" s="36"/>
      <c r="G183" s="36" t="s">
        <v>224</v>
      </c>
      <c r="H183" s="36" t="s">
        <v>355</v>
      </c>
      <c r="I183" s="37">
        <v>3.4</v>
      </c>
      <c r="J183" s="37"/>
      <c r="K183" s="37">
        <v>50</v>
      </c>
      <c r="L183" s="37"/>
      <c r="M183" s="36"/>
      <c r="N183" s="39"/>
      <c r="O183" s="16">
        <v>167</v>
      </c>
      <c r="P183" s="35" t="s">
        <v>6</v>
      </c>
      <c r="Q183" s="39"/>
      <c r="R183" s="36">
        <v>7</v>
      </c>
      <c r="S183" s="36">
        <v>17</v>
      </c>
      <c r="T183" s="37">
        <v>17</v>
      </c>
      <c r="U183" s="36" t="s">
        <v>472</v>
      </c>
      <c r="V183" s="36">
        <v>36</v>
      </c>
      <c r="W183" s="36">
        <v>49</v>
      </c>
      <c r="X183" s="36">
        <v>0</v>
      </c>
      <c r="Y183" s="36" t="s">
        <v>1563</v>
      </c>
    </row>
    <row r="184" spans="1:25" x14ac:dyDescent="0.65">
      <c r="A184" s="16">
        <v>168</v>
      </c>
      <c r="B184" s="35" t="s">
        <v>852</v>
      </c>
      <c r="C184" s="35"/>
      <c r="D184" s="35"/>
      <c r="E184" s="36"/>
      <c r="F184" s="36"/>
      <c r="G184" s="36" t="s">
        <v>224</v>
      </c>
      <c r="H184" s="36" t="s">
        <v>354</v>
      </c>
      <c r="I184" s="37">
        <v>7.2</v>
      </c>
      <c r="J184" s="37"/>
      <c r="K184" s="37">
        <v>12</v>
      </c>
      <c r="L184" s="37"/>
      <c r="M184" s="36"/>
      <c r="N184" s="36" t="s">
        <v>445</v>
      </c>
      <c r="O184" s="16">
        <v>168</v>
      </c>
      <c r="P184" s="35" t="s">
        <v>852</v>
      </c>
      <c r="Q184" s="36" t="s">
        <v>445</v>
      </c>
      <c r="R184" s="36">
        <v>7</v>
      </c>
      <c r="S184" s="36">
        <v>17</v>
      </c>
      <c r="T184" s="37">
        <v>43.1</v>
      </c>
      <c r="U184" s="36" t="s">
        <v>472</v>
      </c>
      <c r="V184" s="36">
        <v>15</v>
      </c>
      <c r="W184" s="36">
        <v>38</v>
      </c>
      <c r="X184" s="36">
        <v>29</v>
      </c>
      <c r="Y184" s="36" t="s">
        <v>1563</v>
      </c>
    </row>
    <row r="185" spans="1:25" x14ac:dyDescent="0.65">
      <c r="A185" s="16">
        <v>169</v>
      </c>
      <c r="B185" s="35" t="s">
        <v>851</v>
      </c>
      <c r="C185" s="35"/>
      <c r="D185" s="35" t="s">
        <v>218</v>
      </c>
      <c r="E185" s="36" t="s">
        <v>275</v>
      </c>
      <c r="F185" s="36">
        <v>1785</v>
      </c>
      <c r="G185" s="36" t="s">
        <v>323</v>
      </c>
      <c r="H185" s="36" t="s">
        <v>354</v>
      </c>
      <c r="I185" s="37" t="s">
        <v>1332</v>
      </c>
      <c r="J185" s="37"/>
      <c r="K185" s="37">
        <v>10</v>
      </c>
      <c r="L185" s="37">
        <v>5</v>
      </c>
      <c r="M185" s="36"/>
      <c r="N185" s="36" t="s">
        <v>433</v>
      </c>
      <c r="O185" s="16">
        <v>169</v>
      </c>
      <c r="P185" s="35" t="s">
        <v>851</v>
      </c>
      <c r="Q185" s="36" t="s">
        <v>433</v>
      </c>
      <c r="R185" s="36">
        <v>7</v>
      </c>
      <c r="S185" s="36">
        <v>18</v>
      </c>
      <c r="T185" s="37">
        <v>30.9</v>
      </c>
      <c r="U185" s="36" t="s">
        <v>472</v>
      </c>
      <c r="V185" s="36">
        <v>13</v>
      </c>
      <c r="W185" s="36">
        <v>13</v>
      </c>
      <c r="X185" s="36">
        <v>38</v>
      </c>
      <c r="Y185" s="36" t="s">
        <v>1563</v>
      </c>
    </row>
    <row r="186" spans="1:25" ht="26" x14ac:dyDescent="0.65">
      <c r="A186" s="16">
        <v>170</v>
      </c>
      <c r="B186" s="35" t="s">
        <v>853</v>
      </c>
      <c r="C186" s="35"/>
      <c r="D186" s="41" t="s">
        <v>1596</v>
      </c>
      <c r="E186" s="36" t="s">
        <v>277</v>
      </c>
      <c r="F186" s="36">
        <v>1654</v>
      </c>
      <c r="G186" s="36" t="s">
        <v>224</v>
      </c>
      <c r="H186" s="36" t="s">
        <v>354</v>
      </c>
      <c r="I186" s="37">
        <v>3.8</v>
      </c>
      <c r="J186" s="37"/>
      <c r="K186" s="37">
        <v>8</v>
      </c>
      <c r="L186" s="37"/>
      <c r="M186" s="36"/>
      <c r="N186" s="36" t="s">
        <v>445</v>
      </c>
      <c r="O186" s="16">
        <v>170</v>
      </c>
      <c r="P186" s="35" t="s">
        <v>853</v>
      </c>
      <c r="Q186" s="36" t="s">
        <v>445</v>
      </c>
      <c r="R186" s="36">
        <v>7</v>
      </c>
      <c r="S186" s="36">
        <v>18</v>
      </c>
      <c r="T186" s="37">
        <v>41.5</v>
      </c>
      <c r="U186" s="36" t="s">
        <v>472</v>
      </c>
      <c r="V186" s="36">
        <v>24</v>
      </c>
      <c r="W186" s="36">
        <v>57</v>
      </c>
      <c r="X186" s="36">
        <v>15</v>
      </c>
      <c r="Y186" s="36" t="s">
        <v>1563</v>
      </c>
    </row>
    <row r="187" spans="1:25" x14ac:dyDescent="0.65">
      <c r="A187" s="16">
        <v>171</v>
      </c>
      <c r="B187" s="35" t="s">
        <v>854</v>
      </c>
      <c r="C187" s="35"/>
      <c r="D187" s="35"/>
      <c r="E187" s="36" t="s">
        <v>275</v>
      </c>
      <c r="F187" s="36">
        <v>1785</v>
      </c>
      <c r="G187" s="36" t="s">
        <v>322</v>
      </c>
      <c r="H187" s="36" t="s">
        <v>352</v>
      </c>
      <c r="I187" s="37">
        <v>11.2</v>
      </c>
      <c r="J187" s="37"/>
      <c r="K187" s="37">
        <v>1.2</v>
      </c>
      <c r="L187" s="37">
        <v>0.9</v>
      </c>
      <c r="M187" s="36"/>
      <c r="N187" s="36" t="s">
        <v>322</v>
      </c>
      <c r="O187" s="16">
        <v>171</v>
      </c>
      <c r="P187" s="35" t="s">
        <v>854</v>
      </c>
      <c r="Q187" s="36" t="s">
        <v>322</v>
      </c>
      <c r="R187" s="36">
        <v>7</v>
      </c>
      <c r="S187" s="36">
        <v>25</v>
      </c>
      <c r="T187" s="37">
        <v>33.799999999999997</v>
      </c>
      <c r="U187" s="36" t="s">
        <v>473</v>
      </c>
      <c r="V187" s="36">
        <v>29</v>
      </c>
      <c r="W187" s="36">
        <v>29</v>
      </c>
      <c r="X187" s="36">
        <v>18</v>
      </c>
      <c r="Y187" s="36" t="s">
        <v>1563</v>
      </c>
    </row>
    <row r="188" spans="1:25" x14ac:dyDescent="0.65">
      <c r="A188" s="16">
        <v>172</v>
      </c>
      <c r="B188" s="35" t="s">
        <v>855</v>
      </c>
      <c r="C188" s="35"/>
      <c r="D188" s="35" t="s">
        <v>722</v>
      </c>
      <c r="E188" s="36" t="s">
        <v>275</v>
      </c>
      <c r="F188" s="36">
        <v>1787</v>
      </c>
      <c r="G188" s="36" t="s">
        <v>322</v>
      </c>
      <c r="H188" s="36" t="s">
        <v>352</v>
      </c>
      <c r="I188" s="37">
        <v>9.1</v>
      </c>
      <c r="J188" s="37"/>
      <c r="K188" s="37">
        <v>0.8</v>
      </c>
      <c r="L188" s="37">
        <v>0.7</v>
      </c>
      <c r="M188" s="36"/>
      <c r="N188" s="36" t="s">
        <v>322</v>
      </c>
      <c r="O188" s="16">
        <v>172</v>
      </c>
      <c r="P188" s="35" t="s">
        <v>855</v>
      </c>
      <c r="Q188" s="36" t="s">
        <v>322</v>
      </c>
      <c r="R188" s="36">
        <v>7</v>
      </c>
      <c r="S188" s="36">
        <v>29</v>
      </c>
      <c r="T188" s="37">
        <v>10.8</v>
      </c>
      <c r="U188" s="36" t="s">
        <v>473</v>
      </c>
      <c r="V188" s="36">
        <v>20</v>
      </c>
      <c r="W188" s="36">
        <v>54</v>
      </c>
      <c r="X188" s="36">
        <v>42</v>
      </c>
      <c r="Y188" s="36" t="s">
        <v>1563</v>
      </c>
    </row>
    <row r="189" spans="1:25" x14ac:dyDescent="0.65">
      <c r="A189" s="16">
        <v>173</v>
      </c>
      <c r="B189" s="35" t="s">
        <v>1537</v>
      </c>
      <c r="C189" s="35" t="s">
        <v>1529</v>
      </c>
      <c r="D189" s="35" t="s">
        <v>8</v>
      </c>
      <c r="E189" s="36"/>
      <c r="F189" s="36"/>
      <c r="G189" s="36" t="s">
        <v>321</v>
      </c>
      <c r="H189" s="36" t="s">
        <v>355</v>
      </c>
      <c r="I189" s="37">
        <v>6.9</v>
      </c>
      <c r="J189" s="37"/>
      <c r="K189" s="37" t="s">
        <v>1530</v>
      </c>
      <c r="L189" s="37"/>
      <c r="M189" s="36">
        <v>305</v>
      </c>
      <c r="N189" s="39"/>
      <c r="O189" s="16">
        <v>173</v>
      </c>
      <c r="P189" s="35" t="s">
        <v>1537</v>
      </c>
      <c r="Q189" s="39"/>
      <c r="R189" s="36">
        <v>7</v>
      </c>
      <c r="S189" s="36">
        <v>36</v>
      </c>
      <c r="T189" s="37">
        <v>35.700000000000003</v>
      </c>
      <c r="U189" s="36" t="s">
        <v>472</v>
      </c>
      <c r="V189" s="36">
        <v>14</v>
      </c>
      <c r="W189" s="36">
        <v>29</v>
      </c>
      <c r="X189" s="36">
        <v>0</v>
      </c>
      <c r="Y189" s="36" t="s">
        <v>1563</v>
      </c>
    </row>
    <row r="190" spans="1:25" x14ac:dyDescent="0.65">
      <c r="A190" s="16">
        <v>174</v>
      </c>
      <c r="B190" s="35" t="s">
        <v>64</v>
      </c>
      <c r="C190" s="35" t="s">
        <v>857</v>
      </c>
      <c r="D190" s="35"/>
      <c r="E190" s="36" t="s">
        <v>277</v>
      </c>
      <c r="F190" s="36">
        <v>1654</v>
      </c>
      <c r="G190" s="36" t="s">
        <v>224</v>
      </c>
      <c r="H190" s="36" t="s">
        <v>355</v>
      </c>
      <c r="I190" s="37">
        <v>4.4000000000000004</v>
      </c>
      <c r="J190" s="37"/>
      <c r="K190" s="37">
        <v>29</v>
      </c>
      <c r="L190" s="37"/>
      <c r="M190" s="36"/>
      <c r="N190" s="36" t="s">
        <v>443</v>
      </c>
      <c r="O190" s="16">
        <v>174</v>
      </c>
      <c r="P190" s="35" t="s">
        <v>64</v>
      </c>
      <c r="Q190" s="36" t="s">
        <v>443</v>
      </c>
      <c r="R190" s="36">
        <v>7</v>
      </c>
      <c r="S190" s="36">
        <v>36</v>
      </c>
      <c r="T190" s="37">
        <v>35</v>
      </c>
      <c r="U190" s="36" t="s">
        <v>472</v>
      </c>
      <c r="V190" s="36">
        <v>14</v>
      </c>
      <c r="W190" s="36">
        <v>28</v>
      </c>
      <c r="X190" s="36">
        <v>57</v>
      </c>
      <c r="Y190" s="36" t="s">
        <v>1563</v>
      </c>
    </row>
    <row r="191" spans="1:25" x14ac:dyDescent="0.65">
      <c r="A191" s="16">
        <v>175</v>
      </c>
      <c r="B191" s="35" t="s">
        <v>862</v>
      </c>
      <c r="C191" s="35"/>
      <c r="D191" s="35" t="s">
        <v>620</v>
      </c>
      <c r="E191" s="36"/>
      <c r="F191" s="36"/>
      <c r="G191" s="36" t="s">
        <v>319</v>
      </c>
      <c r="H191" s="36" t="s">
        <v>584</v>
      </c>
      <c r="I191" s="37">
        <v>10.5</v>
      </c>
      <c r="J191" s="37"/>
      <c r="K191" s="37">
        <v>6</v>
      </c>
      <c r="L191" s="37">
        <v>5.5</v>
      </c>
      <c r="M191" s="36"/>
      <c r="N191" s="36" t="s">
        <v>1339</v>
      </c>
      <c r="O191" s="16">
        <v>175</v>
      </c>
      <c r="P191" s="35" t="s">
        <v>862</v>
      </c>
      <c r="Q191" s="36" t="s">
        <v>1339</v>
      </c>
      <c r="R191" s="36">
        <v>7</v>
      </c>
      <c r="S191" s="36">
        <v>36</v>
      </c>
      <c r="T191" s="37">
        <v>19.7</v>
      </c>
      <c r="U191" s="36" t="s">
        <v>472</v>
      </c>
      <c r="V191" s="36">
        <v>69</v>
      </c>
      <c r="W191" s="36">
        <v>32</v>
      </c>
      <c r="X191" s="36">
        <v>31</v>
      </c>
      <c r="Y191" s="36" t="s">
        <v>1563</v>
      </c>
    </row>
    <row r="192" spans="1:25" x14ac:dyDescent="0.65">
      <c r="A192" s="16">
        <v>176</v>
      </c>
      <c r="B192" s="35" t="s">
        <v>1512</v>
      </c>
      <c r="C192" s="35"/>
      <c r="D192" s="35" t="s">
        <v>7</v>
      </c>
      <c r="E192" s="36"/>
      <c r="F192" s="36"/>
      <c r="G192" s="36" t="s">
        <v>321</v>
      </c>
      <c r="H192" s="36" t="s">
        <v>355</v>
      </c>
      <c r="I192" s="37">
        <v>3.8</v>
      </c>
      <c r="J192" s="37"/>
      <c r="K192" s="37" t="s">
        <v>1513</v>
      </c>
      <c r="L192" s="37"/>
      <c r="M192" s="36">
        <v>318</v>
      </c>
      <c r="N192" s="39"/>
      <c r="O192" s="16">
        <v>176</v>
      </c>
      <c r="P192" s="35" t="s">
        <v>1512</v>
      </c>
      <c r="Q192" s="39"/>
      <c r="R192" s="36">
        <v>7</v>
      </c>
      <c r="S192" s="36">
        <v>38</v>
      </c>
      <c r="T192" s="37">
        <v>49.9</v>
      </c>
      <c r="U192" s="36" t="s">
        <v>472</v>
      </c>
      <c r="V192" s="36">
        <v>26</v>
      </c>
      <c r="W192" s="36">
        <v>48</v>
      </c>
      <c r="X192" s="36">
        <v>14</v>
      </c>
      <c r="Y192" s="36" t="s">
        <v>1563</v>
      </c>
    </row>
    <row r="193" spans="1:212" x14ac:dyDescent="0.65">
      <c r="A193" s="16">
        <v>177</v>
      </c>
      <c r="B193" s="35" t="s">
        <v>856</v>
      </c>
      <c r="C193" s="35"/>
      <c r="D193" s="35" t="s">
        <v>716</v>
      </c>
      <c r="E193" s="36"/>
      <c r="F193" s="36"/>
      <c r="G193" s="36" t="s">
        <v>320</v>
      </c>
      <c r="H193" s="36" t="s">
        <v>359</v>
      </c>
      <c r="I193" s="37">
        <v>10.3</v>
      </c>
      <c r="J193" s="37"/>
      <c r="K193" s="37">
        <v>4.0999999999999996</v>
      </c>
      <c r="L193" s="37"/>
      <c r="M193" s="36"/>
      <c r="N193" s="36">
        <v>2</v>
      </c>
      <c r="O193" s="16">
        <v>177</v>
      </c>
      <c r="P193" s="35" t="s">
        <v>856</v>
      </c>
      <c r="Q193" s="36">
        <v>2</v>
      </c>
      <c r="R193" s="36">
        <v>7</v>
      </c>
      <c r="S193" s="36">
        <v>38</v>
      </c>
      <c r="T193" s="37">
        <v>8.4</v>
      </c>
      <c r="U193" s="36" t="s">
        <v>473</v>
      </c>
      <c r="V193" s="36">
        <v>38</v>
      </c>
      <c r="W193" s="36">
        <v>52</v>
      </c>
      <c r="X193" s="36">
        <v>53</v>
      </c>
      <c r="Y193" s="36" t="s">
        <v>1563</v>
      </c>
    </row>
    <row r="194" spans="1:212" x14ac:dyDescent="0.65">
      <c r="A194" s="16">
        <v>178</v>
      </c>
      <c r="B194" s="35" t="s">
        <v>860</v>
      </c>
      <c r="C194" s="35"/>
      <c r="D194" s="35"/>
      <c r="E194" s="36"/>
      <c r="F194" s="36"/>
      <c r="G194" s="36" t="s">
        <v>224</v>
      </c>
      <c r="H194" s="36" t="s">
        <v>355</v>
      </c>
      <c r="I194" s="37">
        <v>6.9</v>
      </c>
      <c r="J194" s="37"/>
      <c r="K194" s="37">
        <v>10</v>
      </c>
      <c r="L194" s="37"/>
      <c r="M194" s="36"/>
      <c r="N194" s="36" t="s">
        <v>450</v>
      </c>
      <c r="O194" s="16">
        <v>178</v>
      </c>
      <c r="P194" s="35" t="s">
        <v>860</v>
      </c>
      <c r="Q194" s="36" t="s">
        <v>450</v>
      </c>
      <c r="R194" s="36">
        <v>7</v>
      </c>
      <c r="S194" s="36">
        <v>40</v>
      </c>
      <c r="T194" s="37">
        <v>45.4</v>
      </c>
      <c r="U194" s="36" t="s">
        <v>472</v>
      </c>
      <c r="V194" s="36">
        <v>31</v>
      </c>
      <c r="W194" s="36">
        <v>41</v>
      </c>
      <c r="X194" s="36">
        <v>33</v>
      </c>
      <c r="Y194" s="36" t="s">
        <v>1563</v>
      </c>
    </row>
    <row r="195" spans="1:212" x14ac:dyDescent="0.65">
      <c r="A195" s="16">
        <v>179</v>
      </c>
      <c r="B195" s="35" t="s">
        <v>65</v>
      </c>
      <c r="C195" s="35" t="s">
        <v>858</v>
      </c>
      <c r="D195" s="35"/>
      <c r="E195" s="36" t="s">
        <v>272</v>
      </c>
      <c r="F195" s="36">
        <v>1771</v>
      </c>
      <c r="G195" s="36" t="s">
        <v>224</v>
      </c>
      <c r="H195" s="36" t="s">
        <v>355</v>
      </c>
      <c r="I195" s="37">
        <v>6.1</v>
      </c>
      <c r="J195" s="37"/>
      <c r="K195" s="37">
        <v>27</v>
      </c>
      <c r="L195" s="37"/>
      <c r="M195" s="36"/>
      <c r="N195" s="36" t="s">
        <v>465</v>
      </c>
      <c r="O195" s="16">
        <v>179</v>
      </c>
      <c r="P195" s="35" t="s">
        <v>65</v>
      </c>
      <c r="Q195" s="36" t="s">
        <v>465</v>
      </c>
      <c r="R195" s="36">
        <v>7</v>
      </c>
      <c r="S195" s="36">
        <v>41</v>
      </c>
      <c r="T195" s="37">
        <v>46.8</v>
      </c>
      <c r="U195" s="36" t="s">
        <v>472</v>
      </c>
      <c r="V195" s="36">
        <v>14</v>
      </c>
      <c r="W195" s="36">
        <v>48</v>
      </c>
      <c r="X195" s="36">
        <v>36</v>
      </c>
      <c r="Y195" s="36" t="s">
        <v>1563</v>
      </c>
    </row>
    <row r="196" spans="1:212" x14ac:dyDescent="0.65">
      <c r="A196" s="16">
        <v>180</v>
      </c>
      <c r="B196" s="35" t="s">
        <v>859</v>
      </c>
      <c r="C196" s="35"/>
      <c r="D196" s="35"/>
      <c r="E196" s="36" t="s">
        <v>275</v>
      </c>
      <c r="F196" s="36">
        <v>1786</v>
      </c>
      <c r="G196" s="36" t="s">
        <v>322</v>
      </c>
      <c r="H196" s="36" t="s">
        <v>355</v>
      </c>
      <c r="I196" s="37">
        <v>10.8</v>
      </c>
      <c r="J196" s="37"/>
      <c r="K196" s="37">
        <v>1.27</v>
      </c>
      <c r="L196" s="37">
        <v>1.1000000000000001</v>
      </c>
      <c r="M196" s="36"/>
      <c r="N196" s="36" t="s">
        <v>322</v>
      </c>
      <c r="O196" s="16">
        <v>180</v>
      </c>
      <c r="P196" s="35" t="s">
        <v>859</v>
      </c>
      <c r="Q196" s="36" t="s">
        <v>322</v>
      </c>
      <c r="R196" s="36">
        <v>7</v>
      </c>
      <c r="S196" s="36">
        <v>41</v>
      </c>
      <c r="T196" s="37">
        <v>50.4</v>
      </c>
      <c r="U196" s="36" t="s">
        <v>472</v>
      </c>
      <c r="V196" s="36">
        <v>14</v>
      </c>
      <c r="W196" s="36">
        <v>44</v>
      </c>
      <c r="X196" s="36">
        <v>9</v>
      </c>
      <c r="Y196" s="36" t="s">
        <v>1563</v>
      </c>
    </row>
    <row r="197" spans="1:212" ht="15" customHeight="1" x14ac:dyDescent="0.65">
      <c r="A197" s="18" t="s">
        <v>1577</v>
      </c>
      <c r="B197" s="17" t="s">
        <v>1578</v>
      </c>
      <c r="C197" s="19" t="s">
        <v>1579</v>
      </c>
      <c r="D197" s="17" t="s">
        <v>195</v>
      </c>
      <c r="E197" s="28"/>
      <c r="F197" s="28"/>
      <c r="G197" s="17" t="s">
        <v>318</v>
      </c>
      <c r="H197" s="17" t="s">
        <v>329</v>
      </c>
      <c r="I197" s="17" t="s">
        <v>404</v>
      </c>
      <c r="J197" s="17" t="s">
        <v>406</v>
      </c>
      <c r="K197" s="17" t="s">
        <v>407</v>
      </c>
      <c r="L197" s="17" t="s">
        <v>409</v>
      </c>
      <c r="M197" s="17" t="s">
        <v>410</v>
      </c>
      <c r="N197" s="17" t="s">
        <v>1580</v>
      </c>
      <c r="O197" s="18" t="s">
        <v>1577</v>
      </c>
      <c r="P197" s="17" t="s">
        <v>1578</v>
      </c>
      <c r="Q197" s="17" t="s">
        <v>1580</v>
      </c>
      <c r="R197" s="25" t="s">
        <v>1593</v>
      </c>
      <c r="S197" s="26"/>
      <c r="T197" s="27"/>
      <c r="U197" s="25" t="s">
        <v>1594</v>
      </c>
      <c r="V197" s="26"/>
      <c r="W197" s="26"/>
      <c r="X197" s="27"/>
      <c r="Y197" s="29" t="s">
        <v>1581</v>
      </c>
      <c r="Z197" s="30"/>
      <c r="AA197" s="30"/>
      <c r="AB197" s="30"/>
      <c r="AC197" s="30"/>
      <c r="AD197" s="30"/>
      <c r="AE197" s="30"/>
      <c r="AF197" s="30"/>
      <c r="AG197" s="30"/>
      <c r="AH197" s="30"/>
      <c r="AI197" s="30"/>
      <c r="AJ197" s="30"/>
      <c r="AK197" s="30"/>
      <c r="AL197" s="30"/>
      <c r="AM197" s="30"/>
      <c r="AN197" s="30"/>
      <c r="AO197" s="30"/>
      <c r="AP197" s="30"/>
      <c r="AQ197" s="30"/>
      <c r="AR197" s="30"/>
      <c r="AS197" s="30"/>
      <c r="AT197" s="30"/>
      <c r="AU197" s="30"/>
      <c r="AV197" s="30"/>
      <c r="AW197" s="30"/>
      <c r="AX197" s="30"/>
      <c r="AY197" s="30"/>
      <c r="AZ197" s="30"/>
      <c r="BA197" s="30"/>
      <c r="BB197" s="30"/>
      <c r="BC197" s="30"/>
      <c r="BD197" s="30"/>
      <c r="BE197" s="30"/>
      <c r="BF197" s="30"/>
      <c r="BG197" s="30"/>
      <c r="BH197" s="30"/>
      <c r="BI197" s="30"/>
      <c r="BJ197" s="30"/>
      <c r="BK197" s="30"/>
      <c r="BL197" s="30"/>
      <c r="BM197" s="30"/>
      <c r="BN197" s="30"/>
      <c r="BO197" s="30"/>
      <c r="BP197" s="30"/>
      <c r="BQ197" s="30"/>
      <c r="BR197" s="30"/>
      <c r="BS197" s="30"/>
      <c r="BT197" s="30"/>
      <c r="BU197" s="30"/>
      <c r="BV197" s="30"/>
      <c r="BW197" s="30"/>
      <c r="BX197" s="30"/>
      <c r="BY197" s="30"/>
      <c r="BZ197" s="30"/>
      <c r="CA197" s="30"/>
      <c r="CB197" s="30"/>
      <c r="CC197" s="30"/>
      <c r="CD197" s="30"/>
      <c r="CE197" s="30"/>
      <c r="CF197" s="30"/>
      <c r="CG197" s="30"/>
      <c r="CH197" s="30"/>
      <c r="CI197" s="30"/>
      <c r="CJ197" s="30"/>
      <c r="CK197" s="30"/>
      <c r="CL197" s="30"/>
      <c r="CM197" s="30"/>
      <c r="CN197" s="30"/>
      <c r="CO197" s="30"/>
      <c r="CP197" s="30"/>
      <c r="CQ197" s="30"/>
      <c r="CR197" s="30"/>
      <c r="CS197" s="30"/>
      <c r="CT197" s="30"/>
      <c r="CU197" s="30"/>
      <c r="CV197" s="30"/>
      <c r="CW197" s="30"/>
      <c r="CX197" s="30"/>
      <c r="CY197" s="30"/>
      <c r="CZ197" s="30"/>
      <c r="DA197" s="30"/>
      <c r="DB197" s="30"/>
      <c r="DC197" s="30"/>
      <c r="DD197" s="30"/>
      <c r="DE197" s="30"/>
      <c r="DF197" s="30"/>
      <c r="DG197" s="30"/>
      <c r="DH197" s="30"/>
      <c r="DI197" s="30"/>
      <c r="DJ197" s="30"/>
      <c r="DK197" s="30"/>
      <c r="DL197" s="30"/>
      <c r="DM197" s="30"/>
      <c r="DN197" s="30"/>
      <c r="DO197" s="30"/>
      <c r="DP197" s="30"/>
      <c r="DQ197" s="30"/>
      <c r="DR197" s="30"/>
      <c r="DS197" s="30"/>
      <c r="DT197" s="30"/>
      <c r="DU197" s="30"/>
      <c r="DV197" s="30"/>
      <c r="DW197" s="30"/>
      <c r="DX197" s="30"/>
      <c r="DY197" s="30"/>
      <c r="DZ197" s="30"/>
      <c r="EA197" s="30"/>
      <c r="EB197" s="30"/>
      <c r="EC197" s="30"/>
      <c r="ED197" s="30"/>
      <c r="EE197" s="30"/>
      <c r="EF197" s="30"/>
      <c r="EG197" s="30"/>
      <c r="EH197" s="30"/>
      <c r="EI197" s="30"/>
      <c r="EJ197" s="30"/>
      <c r="EK197" s="30"/>
      <c r="EL197" s="30"/>
      <c r="EM197" s="30"/>
      <c r="EN197" s="30"/>
      <c r="EO197" s="30"/>
      <c r="EP197" s="30"/>
      <c r="EQ197" s="30"/>
      <c r="ER197" s="30"/>
      <c r="ES197" s="30"/>
      <c r="ET197" s="30"/>
      <c r="EU197" s="30"/>
      <c r="EV197" s="30"/>
      <c r="EW197" s="30"/>
      <c r="EX197" s="30"/>
      <c r="EY197" s="30"/>
      <c r="EZ197" s="30"/>
      <c r="FA197" s="30"/>
      <c r="FB197" s="30"/>
      <c r="FC197" s="30"/>
      <c r="FD197" s="30"/>
      <c r="FE197" s="30"/>
      <c r="FF197" s="30"/>
      <c r="FG197" s="30"/>
      <c r="FH197" s="30"/>
      <c r="FI197" s="30"/>
      <c r="FJ197" s="30"/>
      <c r="FK197" s="30"/>
      <c r="FL197" s="30"/>
      <c r="FM197" s="30"/>
      <c r="FN197" s="30"/>
      <c r="FO197" s="30"/>
      <c r="FP197" s="30"/>
      <c r="FQ197" s="30"/>
      <c r="FR197" s="30"/>
      <c r="FS197" s="30"/>
      <c r="FT197" s="30"/>
      <c r="FU197" s="30"/>
      <c r="FV197" s="30"/>
      <c r="FW197" s="30"/>
      <c r="FX197" s="30"/>
      <c r="FY197" s="30"/>
      <c r="FZ197" s="30"/>
      <c r="GA197" s="30"/>
      <c r="GB197" s="30"/>
      <c r="GC197" s="30"/>
      <c r="GD197" s="30"/>
      <c r="GE197" s="30"/>
      <c r="GF197" s="30"/>
      <c r="GG197" s="30"/>
      <c r="GH197" s="30"/>
      <c r="GI197" s="30"/>
      <c r="GJ197" s="30"/>
      <c r="GK197" s="30"/>
      <c r="GL197" s="30"/>
      <c r="GM197" s="30"/>
      <c r="GN197" s="30"/>
      <c r="GO197" s="30"/>
      <c r="GP197" s="30"/>
      <c r="GQ197" s="30"/>
      <c r="GR197" s="30"/>
      <c r="GS197" s="30"/>
      <c r="GT197" s="30"/>
      <c r="GU197" s="30"/>
      <c r="GV197" s="30"/>
      <c r="GW197" s="30"/>
      <c r="GX197" s="30"/>
      <c r="GY197" s="30"/>
      <c r="GZ197" s="30"/>
      <c r="HA197" s="30"/>
      <c r="HB197" s="30"/>
      <c r="HC197" s="30"/>
      <c r="HD197" s="30"/>
    </row>
    <row r="198" spans="1:212" ht="15" customHeight="1" x14ac:dyDescent="0.65">
      <c r="A198" s="18"/>
      <c r="B198" s="18"/>
      <c r="C198" s="20"/>
      <c r="D198" s="18"/>
      <c r="E198" s="32" t="s">
        <v>269</v>
      </c>
      <c r="F198" s="32" t="s">
        <v>317</v>
      </c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22" t="s">
        <v>1592</v>
      </c>
      <c r="S198" s="23"/>
      <c r="T198" s="23"/>
      <c r="U198" s="23"/>
      <c r="V198" s="23"/>
      <c r="W198" s="23"/>
      <c r="X198" s="24"/>
      <c r="Y198" s="33"/>
      <c r="Z198" s="34"/>
      <c r="AA198" s="34"/>
      <c r="AB198" s="34"/>
      <c r="AC198" s="34"/>
      <c r="AD198" s="34"/>
      <c r="AE198" s="34"/>
      <c r="AF198" s="34"/>
      <c r="AG198" s="34"/>
      <c r="AH198" s="34"/>
      <c r="AI198" s="34"/>
      <c r="AJ198" s="34"/>
      <c r="AK198" s="34"/>
      <c r="AL198" s="34"/>
      <c r="AM198" s="34"/>
      <c r="AN198" s="34"/>
      <c r="AO198" s="34"/>
      <c r="AP198" s="34"/>
      <c r="AQ198" s="34"/>
      <c r="AR198" s="34"/>
      <c r="AS198" s="34"/>
      <c r="AT198" s="34"/>
      <c r="AU198" s="34"/>
      <c r="AV198" s="34"/>
      <c r="AW198" s="34"/>
      <c r="AX198" s="34"/>
      <c r="AY198" s="34"/>
      <c r="AZ198" s="34"/>
      <c r="BA198" s="34"/>
      <c r="BB198" s="34"/>
      <c r="BC198" s="34"/>
      <c r="BD198" s="34"/>
      <c r="BE198" s="34"/>
      <c r="BF198" s="34"/>
      <c r="BG198" s="34"/>
      <c r="BH198" s="34"/>
      <c r="BI198" s="34"/>
      <c r="BJ198" s="34"/>
      <c r="BK198" s="34"/>
      <c r="BL198" s="34"/>
      <c r="BM198" s="34"/>
      <c r="BN198" s="34"/>
      <c r="BO198" s="34"/>
      <c r="BP198" s="34"/>
      <c r="BQ198" s="34"/>
      <c r="BR198" s="34"/>
      <c r="BS198" s="34"/>
      <c r="BT198" s="34"/>
      <c r="BU198" s="34"/>
      <c r="BV198" s="34"/>
      <c r="BW198" s="34"/>
      <c r="BX198" s="34"/>
      <c r="BY198" s="34"/>
      <c r="BZ198" s="34"/>
      <c r="CA198" s="34"/>
      <c r="CB198" s="34"/>
      <c r="CC198" s="34"/>
      <c r="CD198" s="34"/>
      <c r="CE198" s="34"/>
      <c r="CF198" s="34"/>
      <c r="CG198" s="34"/>
      <c r="CH198" s="34"/>
      <c r="CI198" s="34"/>
      <c r="CJ198" s="34"/>
      <c r="CK198" s="34"/>
      <c r="CL198" s="34"/>
      <c r="CM198" s="34"/>
      <c r="CN198" s="34"/>
      <c r="CO198" s="34"/>
      <c r="CP198" s="34"/>
      <c r="CQ198" s="34"/>
      <c r="CR198" s="34"/>
      <c r="CS198" s="34"/>
      <c r="CT198" s="34"/>
      <c r="CU198" s="34"/>
      <c r="CV198" s="34"/>
      <c r="CW198" s="34"/>
      <c r="CX198" s="34"/>
      <c r="CY198" s="34"/>
      <c r="CZ198" s="34"/>
      <c r="DA198" s="34"/>
      <c r="DB198" s="34"/>
      <c r="DC198" s="34"/>
      <c r="DD198" s="34"/>
      <c r="DE198" s="34"/>
      <c r="DF198" s="34"/>
      <c r="DG198" s="34"/>
      <c r="DH198" s="34"/>
      <c r="DI198" s="34"/>
      <c r="DJ198" s="34"/>
      <c r="DK198" s="34"/>
      <c r="DL198" s="34"/>
      <c r="DM198" s="34"/>
      <c r="DN198" s="34"/>
      <c r="DO198" s="34"/>
      <c r="DP198" s="34"/>
      <c r="DQ198" s="34"/>
      <c r="DR198" s="34"/>
      <c r="DS198" s="34"/>
      <c r="DT198" s="34"/>
      <c r="DU198" s="34"/>
      <c r="DV198" s="34"/>
      <c r="DW198" s="34"/>
      <c r="DX198" s="34"/>
      <c r="DY198" s="34"/>
      <c r="DZ198" s="34"/>
      <c r="EA198" s="34"/>
      <c r="EB198" s="34"/>
      <c r="EC198" s="34"/>
      <c r="ED198" s="34"/>
      <c r="EE198" s="34"/>
      <c r="EF198" s="34"/>
      <c r="EG198" s="34"/>
      <c r="EH198" s="34"/>
      <c r="EI198" s="34"/>
      <c r="EJ198" s="34"/>
      <c r="EK198" s="34"/>
      <c r="EL198" s="34"/>
      <c r="EM198" s="34"/>
      <c r="EN198" s="34"/>
      <c r="EO198" s="34"/>
      <c r="EP198" s="34"/>
      <c r="EQ198" s="34"/>
      <c r="ER198" s="34"/>
      <c r="ES198" s="34"/>
      <c r="ET198" s="34"/>
      <c r="EU198" s="34"/>
      <c r="EV198" s="34"/>
      <c r="EW198" s="34"/>
      <c r="EX198" s="34"/>
      <c r="EY198" s="34"/>
      <c r="EZ198" s="34"/>
      <c r="FA198" s="34"/>
      <c r="FB198" s="34"/>
      <c r="FC198" s="34"/>
      <c r="FD198" s="34"/>
      <c r="FE198" s="34"/>
      <c r="FF198" s="34"/>
      <c r="FG198" s="34"/>
      <c r="FH198" s="34"/>
      <c r="FI198" s="34"/>
      <c r="FJ198" s="34"/>
      <c r="FK198" s="34"/>
      <c r="FL198" s="34"/>
      <c r="FM198" s="34"/>
      <c r="FN198" s="34"/>
      <c r="FO198" s="34"/>
      <c r="FP198" s="34"/>
      <c r="FQ198" s="34"/>
      <c r="FR198" s="34"/>
      <c r="FS198" s="34"/>
      <c r="FT198" s="34"/>
      <c r="FU198" s="34"/>
      <c r="FV198" s="34"/>
      <c r="FW198" s="34"/>
      <c r="FX198" s="34"/>
      <c r="FY198" s="34"/>
      <c r="FZ198" s="34"/>
      <c r="GA198" s="34"/>
      <c r="GB198" s="34"/>
      <c r="GC198" s="34"/>
      <c r="GD198" s="34"/>
      <c r="GE198" s="34"/>
      <c r="GF198" s="34"/>
      <c r="GG198" s="34"/>
      <c r="GH198" s="34"/>
      <c r="GI198" s="34"/>
      <c r="GJ198" s="34"/>
      <c r="GK198" s="34"/>
      <c r="GL198" s="34"/>
      <c r="GM198" s="34"/>
      <c r="GN198" s="34"/>
      <c r="GO198" s="34"/>
      <c r="GP198" s="34"/>
      <c r="GQ198" s="34"/>
      <c r="GR198" s="34"/>
      <c r="GS198" s="34"/>
      <c r="GT198" s="34"/>
      <c r="GU198" s="34"/>
      <c r="GV198" s="34"/>
      <c r="GW198" s="34"/>
      <c r="GX198" s="34"/>
      <c r="GY198" s="34"/>
      <c r="GZ198" s="34"/>
      <c r="HA198" s="34"/>
      <c r="HB198" s="34"/>
      <c r="HC198" s="34"/>
      <c r="HD198" s="34"/>
    </row>
    <row r="199" spans="1:212" ht="15" customHeight="1" x14ac:dyDescent="0.65">
      <c r="A199" s="18"/>
      <c r="B199" s="18"/>
      <c r="C199" s="21"/>
      <c r="D199" s="18"/>
      <c r="E199" s="32"/>
      <c r="F199" s="32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5" t="s">
        <v>1591</v>
      </c>
      <c r="S199" s="15" t="s">
        <v>469</v>
      </c>
      <c r="T199" s="15" t="s">
        <v>470</v>
      </c>
      <c r="U199" s="15" t="s">
        <v>471</v>
      </c>
      <c r="V199" s="15" t="s">
        <v>474</v>
      </c>
      <c r="W199" s="15" t="s">
        <v>475</v>
      </c>
      <c r="X199" s="15" t="s">
        <v>476</v>
      </c>
      <c r="Y199" s="33"/>
      <c r="Z199" s="34"/>
      <c r="AA199" s="34"/>
      <c r="AB199" s="34"/>
      <c r="AC199" s="34"/>
      <c r="AD199" s="34"/>
      <c r="AE199" s="34"/>
      <c r="AF199" s="34"/>
      <c r="AG199" s="34"/>
      <c r="AH199" s="34"/>
      <c r="AI199" s="34"/>
      <c r="AJ199" s="34"/>
      <c r="AK199" s="34"/>
      <c r="AL199" s="34"/>
      <c r="AM199" s="34"/>
      <c r="AN199" s="34"/>
      <c r="AO199" s="34"/>
      <c r="AP199" s="34"/>
      <c r="AQ199" s="34"/>
      <c r="AR199" s="34"/>
      <c r="AS199" s="34"/>
      <c r="AT199" s="34"/>
      <c r="AU199" s="34"/>
      <c r="AV199" s="34"/>
      <c r="AW199" s="34"/>
      <c r="AX199" s="34"/>
      <c r="AY199" s="34"/>
      <c r="AZ199" s="34"/>
      <c r="BA199" s="34"/>
      <c r="BB199" s="34"/>
      <c r="BC199" s="34"/>
      <c r="BD199" s="34"/>
      <c r="BE199" s="34"/>
      <c r="BF199" s="34"/>
      <c r="BG199" s="34"/>
      <c r="BH199" s="34"/>
      <c r="BI199" s="34"/>
      <c r="BJ199" s="34"/>
      <c r="BK199" s="34"/>
      <c r="BL199" s="34"/>
      <c r="BM199" s="34"/>
      <c r="BN199" s="34"/>
      <c r="BO199" s="34"/>
      <c r="BP199" s="34"/>
      <c r="BQ199" s="34"/>
      <c r="BR199" s="34"/>
      <c r="BS199" s="34"/>
      <c r="BT199" s="34"/>
      <c r="BU199" s="34"/>
      <c r="BV199" s="34"/>
      <c r="BW199" s="34"/>
      <c r="BX199" s="34"/>
      <c r="BY199" s="34"/>
      <c r="BZ199" s="34"/>
      <c r="CA199" s="34"/>
      <c r="CB199" s="34"/>
      <c r="CC199" s="34"/>
      <c r="CD199" s="34"/>
      <c r="CE199" s="34"/>
      <c r="CF199" s="34"/>
      <c r="CG199" s="34"/>
      <c r="CH199" s="34"/>
      <c r="CI199" s="34"/>
      <c r="CJ199" s="34"/>
      <c r="CK199" s="34"/>
      <c r="CL199" s="34"/>
      <c r="CM199" s="34"/>
      <c r="CN199" s="34"/>
      <c r="CO199" s="34"/>
      <c r="CP199" s="34"/>
      <c r="CQ199" s="34"/>
      <c r="CR199" s="34"/>
      <c r="CS199" s="34"/>
      <c r="CT199" s="34"/>
      <c r="CU199" s="34"/>
      <c r="CV199" s="34"/>
      <c r="CW199" s="34"/>
      <c r="CX199" s="34"/>
      <c r="CY199" s="34"/>
      <c r="CZ199" s="34"/>
      <c r="DA199" s="34"/>
      <c r="DB199" s="34"/>
      <c r="DC199" s="34"/>
      <c r="DD199" s="34"/>
      <c r="DE199" s="34"/>
      <c r="DF199" s="34"/>
      <c r="DG199" s="34"/>
      <c r="DH199" s="34"/>
      <c r="DI199" s="34"/>
      <c r="DJ199" s="34"/>
      <c r="DK199" s="34"/>
      <c r="DL199" s="34"/>
      <c r="DM199" s="34"/>
      <c r="DN199" s="34"/>
      <c r="DO199" s="34"/>
      <c r="DP199" s="34"/>
      <c r="DQ199" s="34"/>
      <c r="DR199" s="34"/>
      <c r="DS199" s="34"/>
      <c r="DT199" s="34"/>
      <c r="DU199" s="34"/>
      <c r="DV199" s="34"/>
      <c r="DW199" s="34"/>
      <c r="DX199" s="34"/>
      <c r="DY199" s="34"/>
      <c r="DZ199" s="34"/>
      <c r="EA199" s="34"/>
      <c r="EB199" s="34"/>
      <c r="EC199" s="34"/>
      <c r="ED199" s="34"/>
      <c r="EE199" s="34"/>
      <c r="EF199" s="34"/>
      <c r="EG199" s="34"/>
      <c r="EH199" s="34"/>
      <c r="EI199" s="34"/>
      <c r="EJ199" s="34"/>
      <c r="EK199" s="34"/>
      <c r="EL199" s="34"/>
      <c r="EM199" s="34"/>
      <c r="EN199" s="34"/>
      <c r="EO199" s="34"/>
      <c r="EP199" s="34"/>
      <c r="EQ199" s="34"/>
      <c r="ER199" s="34"/>
      <c r="ES199" s="34"/>
      <c r="ET199" s="34"/>
      <c r="EU199" s="34"/>
      <c r="EV199" s="34"/>
      <c r="EW199" s="34"/>
      <c r="EX199" s="34"/>
      <c r="EY199" s="34"/>
      <c r="EZ199" s="34"/>
      <c r="FA199" s="34"/>
      <c r="FB199" s="34"/>
      <c r="FC199" s="34"/>
      <c r="FD199" s="34"/>
      <c r="FE199" s="34"/>
      <c r="FF199" s="34"/>
      <c r="FG199" s="34"/>
      <c r="FH199" s="34"/>
      <c r="FI199" s="34"/>
      <c r="FJ199" s="34"/>
      <c r="FK199" s="34"/>
      <c r="FL199" s="34"/>
      <c r="FM199" s="34"/>
      <c r="FN199" s="34"/>
      <c r="FO199" s="34"/>
      <c r="FP199" s="34"/>
      <c r="FQ199" s="34"/>
      <c r="FR199" s="34"/>
      <c r="FS199" s="34"/>
      <c r="FT199" s="34"/>
      <c r="FU199" s="34"/>
      <c r="FV199" s="34"/>
      <c r="FW199" s="34"/>
      <c r="FX199" s="34"/>
      <c r="FY199" s="34"/>
      <c r="FZ199" s="34"/>
      <c r="GA199" s="34"/>
      <c r="GB199" s="34"/>
      <c r="GC199" s="34"/>
      <c r="GD199" s="34"/>
      <c r="GE199" s="34"/>
      <c r="GF199" s="34"/>
      <c r="GG199" s="34"/>
      <c r="GH199" s="34"/>
      <c r="GI199" s="34"/>
      <c r="GJ199" s="34"/>
      <c r="GK199" s="34"/>
      <c r="GL199" s="34"/>
      <c r="GM199" s="34"/>
      <c r="GN199" s="34"/>
      <c r="GO199" s="34"/>
      <c r="GP199" s="34"/>
      <c r="GQ199" s="34"/>
      <c r="GR199" s="34"/>
      <c r="GS199" s="34"/>
      <c r="GT199" s="34"/>
      <c r="GU199" s="34"/>
      <c r="GV199" s="34"/>
      <c r="GW199" s="34"/>
      <c r="GX199" s="34"/>
      <c r="GY199" s="34"/>
      <c r="GZ199" s="34"/>
      <c r="HA199" s="34"/>
      <c r="HB199" s="34"/>
      <c r="HC199" s="34"/>
      <c r="HD199" s="34"/>
    </row>
    <row r="200" spans="1:212" x14ac:dyDescent="0.65">
      <c r="A200" s="16">
        <v>181</v>
      </c>
      <c r="B200" s="35" t="s">
        <v>861</v>
      </c>
      <c r="C200" s="35"/>
      <c r="D200" s="35"/>
      <c r="E200" s="36" t="s">
        <v>275</v>
      </c>
      <c r="F200" s="36">
        <v>1790</v>
      </c>
      <c r="G200" s="36" t="s">
        <v>322</v>
      </c>
      <c r="H200" s="36" t="s">
        <v>355</v>
      </c>
      <c r="I200" s="37">
        <v>9.4</v>
      </c>
      <c r="J200" s="37"/>
      <c r="K200" s="37">
        <v>1.32</v>
      </c>
      <c r="L200" s="37">
        <v>0.7</v>
      </c>
      <c r="M200" s="36"/>
      <c r="N200" s="36" t="s">
        <v>322</v>
      </c>
      <c r="O200" s="16">
        <v>181</v>
      </c>
      <c r="P200" s="35" t="s">
        <v>861</v>
      </c>
      <c r="Q200" s="36" t="s">
        <v>322</v>
      </c>
      <c r="R200" s="36">
        <v>7</v>
      </c>
      <c r="S200" s="36">
        <v>41</v>
      </c>
      <c r="T200" s="37">
        <v>55.3</v>
      </c>
      <c r="U200" s="36" t="s">
        <v>472</v>
      </c>
      <c r="V200" s="36">
        <v>18</v>
      </c>
      <c r="W200" s="36">
        <v>12</v>
      </c>
      <c r="X200" s="36">
        <v>32</v>
      </c>
      <c r="Y200" s="36" t="s">
        <v>1563</v>
      </c>
    </row>
    <row r="201" spans="1:212" x14ac:dyDescent="0.65">
      <c r="A201" s="16">
        <v>182</v>
      </c>
      <c r="B201" s="35" t="s">
        <v>66</v>
      </c>
      <c r="C201" s="35" t="s">
        <v>863</v>
      </c>
      <c r="D201" s="35"/>
      <c r="E201" s="36" t="s">
        <v>272</v>
      </c>
      <c r="F201" s="36">
        <v>1781</v>
      </c>
      <c r="G201" s="36" t="s">
        <v>224</v>
      </c>
      <c r="H201" s="36" t="s">
        <v>355</v>
      </c>
      <c r="I201" s="37">
        <v>6.2</v>
      </c>
      <c r="J201" s="37"/>
      <c r="K201" s="37">
        <v>22</v>
      </c>
      <c r="L201" s="37"/>
      <c r="M201" s="36"/>
      <c r="N201" s="36" t="s">
        <v>445</v>
      </c>
      <c r="O201" s="16">
        <v>182</v>
      </c>
      <c r="P201" s="35" t="s">
        <v>66</v>
      </c>
      <c r="Q201" s="36" t="s">
        <v>445</v>
      </c>
      <c r="R201" s="36">
        <v>7</v>
      </c>
      <c r="S201" s="36">
        <v>44</v>
      </c>
      <c r="T201" s="37">
        <v>29.2</v>
      </c>
      <c r="U201" s="36" t="s">
        <v>472</v>
      </c>
      <c r="V201" s="36">
        <v>23</v>
      </c>
      <c r="W201" s="36">
        <v>51</v>
      </c>
      <c r="X201" s="36">
        <v>11</v>
      </c>
      <c r="Y201" s="36" t="s">
        <v>1563</v>
      </c>
    </row>
    <row r="202" spans="1:212" x14ac:dyDescent="0.65">
      <c r="A202" s="16">
        <v>183</v>
      </c>
      <c r="B202" s="35" t="s">
        <v>864</v>
      </c>
      <c r="C202" s="35"/>
      <c r="D202" s="35"/>
      <c r="E202" s="36"/>
      <c r="F202" s="36"/>
      <c r="G202" s="36" t="s">
        <v>224</v>
      </c>
      <c r="H202" s="36" t="s">
        <v>355</v>
      </c>
      <c r="I202" s="37">
        <v>2.8</v>
      </c>
      <c r="J202" s="37"/>
      <c r="K202" s="37">
        <v>45</v>
      </c>
      <c r="L202" s="37"/>
      <c r="M202" s="36"/>
      <c r="N202" s="36" t="s">
        <v>447</v>
      </c>
      <c r="O202" s="16">
        <v>183</v>
      </c>
      <c r="P202" s="35" t="s">
        <v>864</v>
      </c>
      <c r="Q202" s="36" t="s">
        <v>447</v>
      </c>
      <c r="R202" s="36">
        <v>7</v>
      </c>
      <c r="S202" s="36">
        <v>45</v>
      </c>
      <c r="T202" s="37">
        <v>15</v>
      </c>
      <c r="U202" s="36" t="s">
        <v>472</v>
      </c>
      <c r="V202" s="36">
        <v>37</v>
      </c>
      <c r="W202" s="36">
        <v>58</v>
      </c>
      <c r="X202" s="36">
        <v>3</v>
      </c>
      <c r="Y202" s="36" t="s">
        <v>1563</v>
      </c>
    </row>
    <row r="203" spans="1:212" x14ac:dyDescent="0.65">
      <c r="A203" s="16">
        <v>184</v>
      </c>
      <c r="B203" s="35" t="s">
        <v>865</v>
      </c>
      <c r="C203" s="35"/>
      <c r="D203" s="35"/>
      <c r="E203" s="36" t="s">
        <v>275</v>
      </c>
      <c r="F203" s="36">
        <v>1784</v>
      </c>
      <c r="G203" s="36" t="s">
        <v>323</v>
      </c>
      <c r="H203" s="36" t="s">
        <v>355</v>
      </c>
      <c r="I203" s="37">
        <v>7.1</v>
      </c>
      <c r="J203" s="37">
        <v>15</v>
      </c>
      <c r="K203" s="37"/>
      <c r="L203" s="37"/>
      <c r="M203" s="36"/>
      <c r="N203" s="36" t="s">
        <v>439</v>
      </c>
      <c r="O203" s="16">
        <v>184</v>
      </c>
      <c r="P203" s="35" t="s">
        <v>865</v>
      </c>
      <c r="Q203" s="36" t="s">
        <v>439</v>
      </c>
      <c r="R203" s="36">
        <v>7</v>
      </c>
      <c r="S203" s="36">
        <v>52</v>
      </c>
      <c r="T203" s="37">
        <v>29.5</v>
      </c>
      <c r="U203" s="36" t="s">
        <v>472</v>
      </c>
      <c r="V203" s="36">
        <v>26</v>
      </c>
      <c r="W203" s="36">
        <v>25</v>
      </c>
      <c r="X203" s="36">
        <v>48</v>
      </c>
      <c r="Y203" s="36" t="s">
        <v>1563</v>
      </c>
    </row>
    <row r="204" spans="1:212" x14ac:dyDescent="0.65">
      <c r="A204" s="16">
        <v>185</v>
      </c>
      <c r="B204" s="35" t="s">
        <v>866</v>
      </c>
      <c r="C204" s="35" t="s">
        <v>67</v>
      </c>
      <c r="D204" s="35"/>
      <c r="E204" s="36" t="s">
        <v>271</v>
      </c>
      <c r="F204" s="36">
        <v>1751</v>
      </c>
      <c r="G204" s="36" t="s">
        <v>224</v>
      </c>
      <c r="H204" s="36" t="s">
        <v>355</v>
      </c>
      <c r="I204" s="37">
        <v>5.8</v>
      </c>
      <c r="J204" s="37"/>
      <c r="K204" s="37">
        <v>27</v>
      </c>
      <c r="L204" s="37"/>
      <c r="M204" s="36"/>
      <c r="N204" s="36" t="s">
        <v>461</v>
      </c>
      <c r="O204" s="16">
        <v>185</v>
      </c>
      <c r="P204" s="35" t="s">
        <v>866</v>
      </c>
      <c r="Q204" s="36" t="s">
        <v>461</v>
      </c>
      <c r="R204" s="36">
        <v>7</v>
      </c>
      <c r="S204" s="36">
        <v>52</v>
      </c>
      <c r="T204" s="37">
        <v>9.8000000000000007</v>
      </c>
      <c r="U204" s="36" t="s">
        <v>472</v>
      </c>
      <c r="V204" s="36">
        <v>38</v>
      </c>
      <c r="W204" s="36">
        <v>32</v>
      </c>
      <c r="X204" s="36">
        <v>0</v>
      </c>
      <c r="Y204" s="36" t="s">
        <v>1563</v>
      </c>
    </row>
    <row r="205" spans="1:212" x14ac:dyDescent="0.65">
      <c r="A205" s="16">
        <v>186</v>
      </c>
      <c r="B205" s="35" t="s">
        <v>1255</v>
      </c>
      <c r="C205" s="35"/>
      <c r="D205" s="35" t="s">
        <v>219</v>
      </c>
      <c r="E205" s="36"/>
      <c r="F205" s="36"/>
      <c r="G205" s="36" t="s">
        <v>323</v>
      </c>
      <c r="H205" s="36" t="s">
        <v>356</v>
      </c>
      <c r="I205" s="37" t="s">
        <v>1391</v>
      </c>
      <c r="J205" s="37"/>
      <c r="K205" s="37">
        <v>5</v>
      </c>
      <c r="L205" s="37"/>
      <c r="M205" s="36"/>
      <c r="N205" s="36" t="s">
        <v>326</v>
      </c>
      <c r="O205" s="16">
        <v>186</v>
      </c>
      <c r="P205" s="35" t="s">
        <v>1255</v>
      </c>
      <c r="Q205" s="36" t="s">
        <v>326</v>
      </c>
      <c r="R205" s="36">
        <v>7</v>
      </c>
      <c r="S205" s="36">
        <v>56</v>
      </c>
      <c r="T205" s="37">
        <v>51.3</v>
      </c>
      <c r="U205" s="36" t="s">
        <v>472</v>
      </c>
      <c r="V205" s="36">
        <v>59</v>
      </c>
      <c r="W205" s="36">
        <v>7</v>
      </c>
      <c r="X205" s="36">
        <v>31</v>
      </c>
      <c r="Y205" s="36" t="s">
        <v>1563</v>
      </c>
    </row>
    <row r="206" spans="1:212" x14ac:dyDescent="0.65">
      <c r="A206" s="16">
        <v>187</v>
      </c>
      <c r="B206" s="35" t="s">
        <v>867</v>
      </c>
      <c r="C206" s="35"/>
      <c r="D206" s="35"/>
      <c r="E206" s="36"/>
      <c r="F206" s="36"/>
      <c r="G206" s="36" t="s">
        <v>224</v>
      </c>
      <c r="H206" s="36" t="s">
        <v>355</v>
      </c>
      <c r="I206" s="37">
        <v>7.9</v>
      </c>
      <c r="J206" s="37"/>
      <c r="K206" s="37">
        <v>8</v>
      </c>
      <c r="L206" s="37"/>
      <c r="M206" s="36"/>
      <c r="N206" s="36" t="s">
        <v>446</v>
      </c>
      <c r="O206" s="16">
        <v>187</v>
      </c>
      <c r="P206" s="35" t="s">
        <v>867</v>
      </c>
      <c r="Q206" s="36" t="s">
        <v>446</v>
      </c>
      <c r="R206" s="36">
        <v>7</v>
      </c>
      <c r="S206" s="36">
        <v>56</v>
      </c>
      <c r="T206" s="37">
        <v>15.9</v>
      </c>
      <c r="U206" s="36" t="s">
        <v>472</v>
      </c>
      <c r="V206" s="36">
        <v>30</v>
      </c>
      <c r="W206" s="36">
        <v>3</v>
      </c>
      <c r="X206" s="36">
        <v>51</v>
      </c>
      <c r="Y206" s="36" t="s">
        <v>1563</v>
      </c>
    </row>
    <row r="207" spans="1:212" x14ac:dyDescent="0.65">
      <c r="A207" s="16">
        <v>188</v>
      </c>
      <c r="B207" s="35" t="s">
        <v>869</v>
      </c>
      <c r="C207" s="35" t="s">
        <v>68</v>
      </c>
      <c r="D207" s="35" t="s">
        <v>734</v>
      </c>
      <c r="E207" s="36" t="s">
        <v>271</v>
      </c>
      <c r="F207" s="36">
        <v>1751</v>
      </c>
      <c r="G207" s="36" t="s">
        <v>224</v>
      </c>
      <c r="H207" s="36" t="s">
        <v>356</v>
      </c>
      <c r="I207" s="37">
        <v>3.8</v>
      </c>
      <c r="J207" s="37"/>
      <c r="K207" s="37">
        <v>29</v>
      </c>
      <c r="L207" s="37"/>
      <c r="M207" s="36"/>
      <c r="N207" s="36" t="s">
        <v>445</v>
      </c>
      <c r="O207" s="16">
        <v>188</v>
      </c>
      <c r="P207" s="35" t="s">
        <v>869</v>
      </c>
      <c r="Q207" s="36" t="s">
        <v>445</v>
      </c>
      <c r="R207" s="36">
        <v>7</v>
      </c>
      <c r="S207" s="36">
        <v>58</v>
      </c>
      <c r="T207" s="37">
        <v>7.1</v>
      </c>
      <c r="U207" s="36" t="s">
        <v>472</v>
      </c>
      <c r="V207" s="36">
        <v>60</v>
      </c>
      <c r="W207" s="36">
        <v>45</v>
      </c>
      <c r="X207" s="36">
        <v>12</v>
      </c>
      <c r="Y207" s="36" t="s">
        <v>1563</v>
      </c>
    </row>
    <row r="208" spans="1:212" x14ac:dyDescent="0.65">
      <c r="A208" s="16">
        <v>189</v>
      </c>
      <c r="B208" s="35" t="s">
        <v>868</v>
      </c>
      <c r="C208" s="35"/>
      <c r="D208" s="35"/>
      <c r="E208" s="36"/>
      <c r="F208" s="36"/>
      <c r="G208" s="36" t="s">
        <v>224</v>
      </c>
      <c r="H208" s="36" t="s">
        <v>353</v>
      </c>
      <c r="I208" s="37">
        <v>7.6</v>
      </c>
      <c r="J208" s="37"/>
      <c r="K208" s="37">
        <v>8</v>
      </c>
      <c r="L208" s="37"/>
      <c r="M208" s="36"/>
      <c r="N208" s="36" t="s">
        <v>461</v>
      </c>
      <c r="O208" s="16">
        <v>189</v>
      </c>
      <c r="P208" s="35" t="s">
        <v>868</v>
      </c>
      <c r="Q208" s="36" t="s">
        <v>461</v>
      </c>
      <c r="R208" s="36">
        <v>8</v>
      </c>
      <c r="S208" s="36">
        <v>0</v>
      </c>
      <c r="T208" s="37">
        <v>1.7</v>
      </c>
      <c r="U208" s="36" t="s">
        <v>472</v>
      </c>
      <c r="V208" s="36">
        <v>10</v>
      </c>
      <c r="W208" s="36">
        <v>46</v>
      </c>
      <c r="X208" s="36">
        <v>11</v>
      </c>
      <c r="Y208" s="36" t="s">
        <v>1563</v>
      </c>
    </row>
    <row r="209" spans="1:25" x14ac:dyDescent="0.65">
      <c r="A209" s="16">
        <v>190</v>
      </c>
      <c r="B209" s="35" t="s">
        <v>870</v>
      </c>
      <c r="C209" s="35"/>
      <c r="D209" s="35"/>
      <c r="E209" s="36"/>
      <c r="F209" s="36"/>
      <c r="G209" s="36" t="s">
        <v>224</v>
      </c>
      <c r="H209" s="36" t="s">
        <v>355</v>
      </c>
      <c r="I209" s="37">
        <v>6.5</v>
      </c>
      <c r="J209" s="37"/>
      <c r="K209" s="37">
        <v>22</v>
      </c>
      <c r="L209" s="37"/>
      <c r="M209" s="36"/>
      <c r="N209" s="36" t="s">
        <v>1340</v>
      </c>
      <c r="O209" s="16">
        <v>190</v>
      </c>
      <c r="P209" s="35" t="s">
        <v>870</v>
      </c>
      <c r="Q209" s="36" t="s">
        <v>1340</v>
      </c>
      <c r="R209" s="36">
        <v>8</v>
      </c>
      <c r="S209" s="36">
        <v>4</v>
      </c>
      <c r="T209" s="37">
        <v>58.2</v>
      </c>
      <c r="U209" s="36" t="s">
        <v>472</v>
      </c>
      <c r="V209" s="36">
        <v>28</v>
      </c>
      <c r="W209" s="36">
        <v>8</v>
      </c>
      <c r="X209" s="36">
        <v>48</v>
      </c>
      <c r="Y209" s="36" t="s">
        <v>1563</v>
      </c>
    </row>
    <row r="210" spans="1:25" x14ac:dyDescent="0.65">
      <c r="A210" s="16">
        <v>191</v>
      </c>
      <c r="B210" s="35" t="s">
        <v>9</v>
      </c>
      <c r="C210" s="35" t="s">
        <v>69</v>
      </c>
      <c r="D210" s="35" t="s">
        <v>1472</v>
      </c>
      <c r="E210" s="36"/>
      <c r="F210" s="36"/>
      <c r="G210" s="36" t="s">
        <v>321</v>
      </c>
      <c r="H210" s="36" t="s">
        <v>297</v>
      </c>
      <c r="I210" s="37">
        <v>1.8</v>
      </c>
      <c r="J210" s="37"/>
      <c r="K210" s="40" t="s">
        <v>1442</v>
      </c>
      <c r="L210" s="40"/>
      <c r="M210" s="36">
        <v>221</v>
      </c>
      <c r="N210" s="39"/>
      <c r="O210" s="16">
        <v>191</v>
      </c>
      <c r="P210" s="35" t="s">
        <v>9</v>
      </c>
      <c r="Q210" s="39"/>
      <c r="R210" s="36">
        <v>8</v>
      </c>
      <c r="S210" s="36">
        <v>9</v>
      </c>
      <c r="T210" s="37">
        <v>31.9</v>
      </c>
      <c r="U210" s="36" t="s">
        <v>472</v>
      </c>
      <c r="V210" s="36">
        <v>47</v>
      </c>
      <c r="W210" s="36">
        <v>20</v>
      </c>
      <c r="X210" s="36">
        <v>12</v>
      </c>
      <c r="Y210" s="36" t="s">
        <v>1563</v>
      </c>
    </row>
    <row r="211" spans="1:25" x14ac:dyDescent="0.65">
      <c r="A211" s="16">
        <v>192</v>
      </c>
      <c r="B211" s="35" t="s">
        <v>871</v>
      </c>
      <c r="C211" s="35"/>
      <c r="D211" s="35"/>
      <c r="E211" s="36" t="s">
        <v>275</v>
      </c>
      <c r="F211" s="36">
        <v>1785</v>
      </c>
      <c r="G211" s="36" t="s">
        <v>224</v>
      </c>
      <c r="H211" s="36" t="s">
        <v>355</v>
      </c>
      <c r="I211" s="37">
        <v>6.5</v>
      </c>
      <c r="J211" s="37"/>
      <c r="K211" s="37">
        <v>21</v>
      </c>
      <c r="L211" s="37"/>
      <c r="M211" s="36"/>
      <c r="N211" s="36" t="s">
        <v>438</v>
      </c>
      <c r="O211" s="16">
        <v>192</v>
      </c>
      <c r="P211" s="35" t="s">
        <v>871</v>
      </c>
      <c r="Q211" s="36" t="s">
        <v>438</v>
      </c>
      <c r="R211" s="36">
        <v>8</v>
      </c>
      <c r="S211" s="36">
        <v>10</v>
      </c>
      <c r="T211" s="37">
        <v>37.9</v>
      </c>
      <c r="U211" s="36" t="s">
        <v>472</v>
      </c>
      <c r="V211" s="36">
        <v>12</v>
      </c>
      <c r="W211" s="36">
        <v>49</v>
      </c>
      <c r="X211" s="36">
        <v>9</v>
      </c>
      <c r="Y211" s="36" t="s">
        <v>1563</v>
      </c>
    </row>
    <row r="212" spans="1:25" x14ac:dyDescent="0.65">
      <c r="A212" s="16">
        <v>193</v>
      </c>
      <c r="B212" s="35" t="s">
        <v>873</v>
      </c>
      <c r="C212" s="35" t="s">
        <v>70</v>
      </c>
      <c r="D212" s="35"/>
      <c r="E212" s="36" t="s">
        <v>271</v>
      </c>
      <c r="F212" s="36">
        <v>1751</v>
      </c>
      <c r="G212" s="36" t="s">
        <v>224</v>
      </c>
      <c r="H212" s="36" t="s">
        <v>297</v>
      </c>
      <c r="I212" s="37">
        <v>4.7</v>
      </c>
      <c r="J212" s="37"/>
      <c r="K212" s="37">
        <v>20</v>
      </c>
      <c r="L212" s="37"/>
      <c r="M212" s="36"/>
      <c r="N212" s="36" t="s">
        <v>1341</v>
      </c>
      <c r="O212" s="16">
        <v>193</v>
      </c>
      <c r="P212" s="35" t="s">
        <v>873</v>
      </c>
      <c r="Q212" s="36" t="s">
        <v>1341</v>
      </c>
      <c r="R212" s="36">
        <v>8</v>
      </c>
      <c r="S212" s="36">
        <v>10</v>
      </c>
      <c r="T212" s="37">
        <v>10.5</v>
      </c>
      <c r="U212" s="36" t="s">
        <v>472</v>
      </c>
      <c r="V212" s="36">
        <v>49</v>
      </c>
      <c r="W212" s="36">
        <v>13</v>
      </c>
      <c r="X212" s="36">
        <v>32</v>
      </c>
      <c r="Y212" s="36" t="s">
        <v>1563</v>
      </c>
    </row>
    <row r="213" spans="1:25" x14ac:dyDescent="0.65">
      <c r="A213" s="16">
        <v>194</v>
      </c>
      <c r="B213" s="35" t="s">
        <v>872</v>
      </c>
      <c r="C213" s="35"/>
      <c r="D213" s="35"/>
      <c r="E213" s="36"/>
      <c r="F213" s="36"/>
      <c r="G213" s="36" t="s">
        <v>224</v>
      </c>
      <c r="H213" s="36" t="s">
        <v>355</v>
      </c>
      <c r="I213" s="37">
        <v>6.3</v>
      </c>
      <c r="J213" s="37"/>
      <c r="K213" s="37">
        <v>40</v>
      </c>
      <c r="L213" s="37"/>
      <c r="M213" s="36"/>
      <c r="N213" s="36" t="s">
        <v>438</v>
      </c>
      <c r="O213" s="16">
        <v>194</v>
      </c>
      <c r="P213" s="35" t="s">
        <v>872</v>
      </c>
      <c r="Q213" s="36" t="s">
        <v>438</v>
      </c>
      <c r="R213" s="36">
        <v>8</v>
      </c>
      <c r="S213" s="36">
        <v>12</v>
      </c>
      <c r="T213" s="37">
        <v>15.6</v>
      </c>
      <c r="U213" s="36" t="s">
        <v>472</v>
      </c>
      <c r="V213" s="36">
        <v>37</v>
      </c>
      <c r="W213" s="36">
        <v>35</v>
      </c>
      <c r="X213" s="36">
        <v>39</v>
      </c>
      <c r="Y213" s="36" t="s">
        <v>1563</v>
      </c>
    </row>
    <row r="214" spans="1:25" x14ac:dyDescent="0.65">
      <c r="A214" s="16">
        <v>195</v>
      </c>
      <c r="B214" s="35" t="s">
        <v>71</v>
      </c>
      <c r="C214" s="35" t="s">
        <v>874</v>
      </c>
      <c r="D214" s="35"/>
      <c r="E214" s="36" t="s">
        <v>272</v>
      </c>
      <c r="F214" s="36">
        <v>1771</v>
      </c>
      <c r="G214" s="36" t="s">
        <v>224</v>
      </c>
      <c r="H214" s="36" t="s">
        <v>332</v>
      </c>
      <c r="I214" s="37">
        <v>5.8</v>
      </c>
      <c r="J214" s="37"/>
      <c r="K214" s="37">
        <v>54</v>
      </c>
      <c r="L214" s="37"/>
      <c r="M214" s="36"/>
      <c r="N214" s="36" t="s">
        <v>445</v>
      </c>
      <c r="O214" s="16">
        <v>195</v>
      </c>
      <c r="P214" s="35" t="s">
        <v>71</v>
      </c>
      <c r="Q214" s="36" t="s">
        <v>445</v>
      </c>
      <c r="R214" s="36">
        <v>8</v>
      </c>
      <c r="S214" s="36">
        <v>13</v>
      </c>
      <c r="T214" s="37">
        <v>43.1</v>
      </c>
      <c r="U214" s="36" t="s">
        <v>472</v>
      </c>
      <c r="V214" s="36">
        <v>5</v>
      </c>
      <c r="W214" s="36">
        <v>45</v>
      </c>
      <c r="X214" s="36">
        <v>2</v>
      </c>
      <c r="Y214" s="36" t="s">
        <v>1563</v>
      </c>
    </row>
    <row r="215" spans="1:25" x14ac:dyDescent="0.65">
      <c r="A215" s="16">
        <v>196</v>
      </c>
      <c r="B215" s="35" t="s">
        <v>876</v>
      </c>
      <c r="C215" s="35"/>
      <c r="D215" s="35"/>
      <c r="E215" s="36"/>
      <c r="F215" s="36"/>
      <c r="G215" s="36" t="s">
        <v>319</v>
      </c>
      <c r="H215" s="36" t="s">
        <v>357</v>
      </c>
      <c r="I215" s="37">
        <v>11.2</v>
      </c>
      <c r="J215" s="37">
        <v>13.2</v>
      </c>
      <c r="K215" s="37">
        <v>7.2</v>
      </c>
      <c r="L215" s="37">
        <v>1.8</v>
      </c>
      <c r="M215" s="36">
        <v>113</v>
      </c>
      <c r="N215" s="36" t="s">
        <v>656</v>
      </c>
      <c r="O215" s="16">
        <v>196</v>
      </c>
      <c r="P215" s="35" t="s">
        <v>876</v>
      </c>
      <c r="Q215" s="36" t="s">
        <v>656</v>
      </c>
      <c r="R215" s="36">
        <v>8</v>
      </c>
      <c r="S215" s="36">
        <v>33</v>
      </c>
      <c r="T215" s="37">
        <v>23</v>
      </c>
      <c r="U215" s="36" t="s">
        <v>472</v>
      </c>
      <c r="V215" s="36">
        <v>22</v>
      </c>
      <c r="W215" s="36">
        <v>58</v>
      </c>
      <c r="X215" s="36">
        <v>23</v>
      </c>
      <c r="Y215" s="36" t="s">
        <v>1563</v>
      </c>
    </row>
    <row r="216" spans="1:25" x14ac:dyDescent="0.65">
      <c r="A216" s="16">
        <v>197</v>
      </c>
      <c r="B216" s="35" t="s">
        <v>877</v>
      </c>
      <c r="C216" s="35"/>
      <c r="D216" s="35"/>
      <c r="E216" s="36"/>
      <c r="F216" s="36"/>
      <c r="G216" s="36" t="s">
        <v>224</v>
      </c>
      <c r="H216" s="36" t="s">
        <v>357</v>
      </c>
      <c r="I216" s="37">
        <v>8.4</v>
      </c>
      <c r="J216" s="37"/>
      <c r="K216" s="37">
        <v>11</v>
      </c>
      <c r="L216" s="37"/>
      <c r="M216" s="36"/>
      <c r="N216" s="36" t="s">
        <v>465</v>
      </c>
      <c r="O216" s="16">
        <v>197</v>
      </c>
      <c r="P216" s="35" t="s">
        <v>877</v>
      </c>
      <c r="Q216" s="36" t="s">
        <v>465</v>
      </c>
      <c r="R216" s="36">
        <v>8</v>
      </c>
      <c r="S216" s="36">
        <v>37</v>
      </c>
      <c r="T216" s="37">
        <v>14.9</v>
      </c>
      <c r="U216" s="36" t="s">
        <v>472</v>
      </c>
      <c r="V216" s="36">
        <v>29</v>
      </c>
      <c r="W216" s="36">
        <v>57</v>
      </c>
      <c r="X216" s="36">
        <v>1</v>
      </c>
      <c r="Y216" s="36" t="s">
        <v>1563</v>
      </c>
    </row>
    <row r="217" spans="1:25" x14ac:dyDescent="0.65">
      <c r="A217" s="16">
        <v>198</v>
      </c>
      <c r="B217" s="35" t="s">
        <v>1256</v>
      </c>
      <c r="C217" s="35"/>
      <c r="D217" s="35" t="s">
        <v>220</v>
      </c>
      <c r="E217" s="36"/>
      <c r="F217" s="36"/>
      <c r="G217" s="36" t="s">
        <v>224</v>
      </c>
      <c r="H217" s="36" t="s">
        <v>297</v>
      </c>
      <c r="I217" s="37">
        <v>2.6</v>
      </c>
      <c r="J217" s="37"/>
      <c r="K217" s="37">
        <v>60</v>
      </c>
      <c r="L217" s="37"/>
      <c r="M217" s="36"/>
      <c r="N217" s="36" t="s">
        <v>425</v>
      </c>
      <c r="O217" s="16">
        <v>198</v>
      </c>
      <c r="P217" s="35" t="s">
        <v>1256</v>
      </c>
      <c r="Q217" s="36" t="s">
        <v>425</v>
      </c>
      <c r="R217" s="36">
        <v>8</v>
      </c>
      <c r="S217" s="36">
        <v>40</v>
      </c>
      <c r="T217" s="37">
        <v>18</v>
      </c>
      <c r="U217" s="36" t="s">
        <v>472</v>
      </c>
      <c r="V217" s="36">
        <v>52</v>
      </c>
      <c r="W217" s="36">
        <v>55</v>
      </c>
      <c r="X217" s="36">
        <v>0</v>
      </c>
      <c r="Y217" s="36" t="s">
        <v>1563</v>
      </c>
    </row>
    <row r="218" spans="1:25" x14ac:dyDescent="0.65">
      <c r="A218" s="16">
        <v>199</v>
      </c>
      <c r="B218" s="35" t="s">
        <v>72</v>
      </c>
      <c r="C218" s="35" t="s">
        <v>878</v>
      </c>
      <c r="D218" s="35" t="s">
        <v>1298</v>
      </c>
      <c r="E218" s="36" t="s">
        <v>295</v>
      </c>
      <c r="F218" s="36">
        <v>-260</v>
      </c>
      <c r="G218" s="36" t="s">
        <v>224</v>
      </c>
      <c r="H218" s="36" t="s">
        <v>358</v>
      </c>
      <c r="I218" s="37">
        <v>3.1</v>
      </c>
      <c r="J218" s="37"/>
      <c r="K218" s="37">
        <v>95</v>
      </c>
      <c r="L218" s="37"/>
      <c r="M218" s="36"/>
      <c r="N218" s="36" t="s">
        <v>425</v>
      </c>
      <c r="O218" s="16">
        <v>199</v>
      </c>
      <c r="P218" s="35" t="s">
        <v>72</v>
      </c>
      <c r="Q218" s="36" t="s">
        <v>425</v>
      </c>
      <c r="R218" s="36">
        <v>8</v>
      </c>
      <c r="S218" s="36">
        <v>40</v>
      </c>
      <c r="T218" s="37">
        <v>22.2</v>
      </c>
      <c r="U218" s="36" t="s">
        <v>473</v>
      </c>
      <c r="V218" s="36">
        <v>19</v>
      </c>
      <c r="W218" s="36">
        <v>40</v>
      </c>
      <c r="X218" s="36">
        <v>19</v>
      </c>
      <c r="Y218" s="36" t="s">
        <v>1563</v>
      </c>
    </row>
    <row r="219" spans="1:25" x14ac:dyDescent="0.65">
      <c r="A219" s="16">
        <v>200</v>
      </c>
      <c r="B219" s="35" t="s">
        <v>1257</v>
      </c>
      <c r="C219" s="35"/>
      <c r="D219" s="35"/>
      <c r="E219" s="36" t="s">
        <v>271</v>
      </c>
      <c r="F219" s="36">
        <v>1751</v>
      </c>
      <c r="G219" s="36" t="s">
        <v>224</v>
      </c>
      <c r="H219" s="36" t="s">
        <v>297</v>
      </c>
      <c r="I219" s="37">
        <v>4.5999999999999996</v>
      </c>
      <c r="J219" s="37"/>
      <c r="K219" s="37">
        <v>13</v>
      </c>
      <c r="L219" s="37"/>
      <c r="M219" s="36"/>
      <c r="N219" s="36" t="s">
        <v>425</v>
      </c>
      <c r="O219" s="16">
        <v>200</v>
      </c>
      <c r="P219" s="35" t="s">
        <v>1257</v>
      </c>
      <c r="Q219" s="36" t="s">
        <v>425</v>
      </c>
      <c r="R219" s="36">
        <v>8</v>
      </c>
      <c r="S219" s="36">
        <v>42</v>
      </c>
      <c r="T219" s="37">
        <v>30</v>
      </c>
      <c r="U219" s="36" t="s">
        <v>472</v>
      </c>
      <c r="V219" s="36">
        <v>48</v>
      </c>
      <c r="W219" s="36">
        <v>8</v>
      </c>
      <c r="X219" s="36">
        <v>12</v>
      </c>
      <c r="Y219" s="36" t="s">
        <v>1563</v>
      </c>
    </row>
    <row r="220" spans="1:25" x14ac:dyDescent="0.65">
      <c r="A220" s="16">
        <v>201</v>
      </c>
      <c r="B220" s="35" t="s">
        <v>879</v>
      </c>
      <c r="C220" s="35"/>
      <c r="D220" s="35"/>
      <c r="E220" s="36"/>
      <c r="F220" s="36"/>
      <c r="G220" s="36" t="s">
        <v>224</v>
      </c>
      <c r="H220" s="36" t="s">
        <v>297</v>
      </c>
      <c r="I220" s="37">
        <v>8.6</v>
      </c>
      <c r="J220" s="37"/>
      <c r="K220" s="37">
        <v>2.7</v>
      </c>
      <c r="L220" s="37"/>
      <c r="M220" s="36"/>
      <c r="N220" s="36" t="s">
        <v>1342</v>
      </c>
      <c r="O220" s="16">
        <v>201</v>
      </c>
      <c r="P220" s="35" t="s">
        <v>879</v>
      </c>
      <c r="Q220" s="36" t="s">
        <v>1342</v>
      </c>
      <c r="R220" s="36">
        <v>8</v>
      </c>
      <c r="S220" s="36">
        <v>42</v>
      </c>
      <c r="T220" s="37">
        <v>33</v>
      </c>
      <c r="U220" s="36" t="s">
        <v>472</v>
      </c>
      <c r="V220" s="36">
        <v>45</v>
      </c>
      <c r="W220" s="36">
        <v>0</v>
      </c>
      <c r="X220" s="36">
        <v>2</v>
      </c>
      <c r="Y220" s="36" t="s">
        <v>1563</v>
      </c>
    </row>
    <row r="221" spans="1:25" x14ac:dyDescent="0.65">
      <c r="A221" s="16">
        <v>202</v>
      </c>
      <c r="B221" s="35" t="s">
        <v>1214</v>
      </c>
      <c r="C221" s="35"/>
      <c r="D221" s="35" t="s">
        <v>221</v>
      </c>
      <c r="E221" s="36"/>
      <c r="F221" s="36"/>
      <c r="G221" s="36" t="s">
        <v>321</v>
      </c>
      <c r="H221" s="36" t="s">
        <v>297</v>
      </c>
      <c r="I221" s="37">
        <v>2.1</v>
      </c>
      <c r="J221" s="37"/>
      <c r="K221" s="40" t="s">
        <v>1451</v>
      </c>
      <c r="L221" s="37"/>
      <c r="M221" s="36">
        <v>309</v>
      </c>
      <c r="N221" s="39"/>
      <c r="O221" s="16">
        <v>202</v>
      </c>
      <c r="P221" s="35" t="s">
        <v>1214</v>
      </c>
      <c r="Q221" s="39"/>
      <c r="R221" s="36">
        <v>8</v>
      </c>
      <c r="S221" s="36">
        <v>44</v>
      </c>
      <c r="T221" s="37">
        <v>42.3</v>
      </c>
      <c r="U221" s="36" t="s">
        <v>472</v>
      </c>
      <c r="V221" s="36">
        <v>54</v>
      </c>
      <c r="W221" s="36">
        <v>42</v>
      </c>
      <c r="X221" s="36">
        <v>33</v>
      </c>
      <c r="Y221" s="36" t="s">
        <v>1563</v>
      </c>
    </row>
    <row r="222" spans="1:25" x14ac:dyDescent="0.65">
      <c r="A222" s="16">
        <v>203</v>
      </c>
      <c r="B222" s="35" t="s">
        <v>881</v>
      </c>
      <c r="C222" s="35"/>
      <c r="D222" s="35"/>
      <c r="E222" s="36"/>
      <c r="F222" s="36"/>
      <c r="G222" s="36" t="s">
        <v>224</v>
      </c>
      <c r="H222" s="36" t="s">
        <v>297</v>
      </c>
      <c r="I222" s="37">
        <v>7.8</v>
      </c>
      <c r="J222" s="37"/>
      <c r="K222" s="37">
        <v>9</v>
      </c>
      <c r="L222" s="37"/>
      <c r="M222" s="36"/>
      <c r="N222" s="36" t="s">
        <v>438</v>
      </c>
      <c r="O222" s="16">
        <v>203</v>
      </c>
      <c r="P222" s="35" t="s">
        <v>881</v>
      </c>
      <c r="Q222" s="36" t="s">
        <v>438</v>
      </c>
      <c r="R222" s="36">
        <v>8</v>
      </c>
      <c r="S222" s="36">
        <v>45</v>
      </c>
      <c r="T222" s="37">
        <v>29.5</v>
      </c>
      <c r="U222" s="36" t="s">
        <v>472</v>
      </c>
      <c r="V222" s="36">
        <v>48</v>
      </c>
      <c r="W222" s="36">
        <v>47</v>
      </c>
      <c r="X222" s="36">
        <v>30</v>
      </c>
      <c r="Y222" s="36" t="s">
        <v>1563</v>
      </c>
    </row>
    <row r="223" spans="1:25" x14ac:dyDescent="0.65">
      <c r="A223" s="16">
        <v>204</v>
      </c>
      <c r="B223" s="35" t="s">
        <v>1554</v>
      </c>
      <c r="C223" s="35" t="s">
        <v>1555</v>
      </c>
      <c r="D223" s="35" t="s">
        <v>1556</v>
      </c>
      <c r="E223" s="36"/>
      <c r="F223" s="36"/>
      <c r="G223" s="36" t="s">
        <v>321</v>
      </c>
      <c r="H223" s="36" t="s">
        <v>358</v>
      </c>
      <c r="I223" s="37">
        <v>4</v>
      </c>
      <c r="J223" s="37"/>
      <c r="K223" s="37" t="s">
        <v>1440</v>
      </c>
      <c r="L223" s="37"/>
      <c r="M223" s="36">
        <v>308</v>
      </c>
      <c r="N223" s="36"/>
      <c r="O223" s="16">
        <v>204</v>
      </c>
      <c r="P223" s="35" t="s">
        <v>1554</v>
      </c>
      <c r="Q223" s="36"/>
      <c r="R223" s="36">
        <v>8</v>
      </c>
      <c r="S223" s="36">
        <v>46</v>
      </c>
      <c r="T223" s="37">
        <v>41.8</v>
      </c>
      <c r="U223" s="36" t="s">
        <v>473</v>
      </c>
      <c r="V223" s="36">
        <v>28</v>
      </c>
      <c r="W223" s="36">
        <v>45</v>
      </c>
      <c r="X223" s="36">
        <v>35</v>
      </c>
      <c r="Y223" s="36" t="s">
        <v>1563</v>
      </c>
    </row>
    <row r="224" spans="1:25" x14ac:dyDescent="0.65">
      <c r="A224" s="16">
        <v>205</v>
      </c>
      <c r="B224" s="35" t="s">
        <v>880</v>
      </c>
      <c r="C224" s="35"/>
      <c r="D224" s="35"/>
      <c r="E224" s="36"/>
      <c r="F224" s="36"/>
      <c r="G224" s="36" t="s">
        <v>224</v>
      </c>
      <c r="H224" s="36" t="s">
        <v>297</v>
      </c>
      <c r="I224" s="37">
        <v>6.1</v>
      </c>
      <c r="J224" s="37"/>
      <c r="K224" s="37">
        <v>12</v>
      </c>
      <c r="L224" s="37"/>
      <c r="M224" s="36"/>
      <c r="N224" s="36" t="s">
        <v>676</v>
      </c>
      <c r="O224" s="16">
        <v>205</v>
      </c>
      <c r="P224" s="35" t="s">
        <v>880</v>
      </c>
      <c r="Q224" s="36" t="s">
        <v>676</v>
      </c>
      <c r="R224" s="36">
        <v>8</v>
      </c>
      <c r="S224" s="36">
        <v>46</v>
      </c>
      <c r="T224" s="37">
        <v>22</v>
      </c>
      <c r="U224" s="36" t="s">
        <v>472</v>
      </c>
      <c r="V224" s="36">
        <v>52</v>
      </c>
      <c r="W224" s="36">
        <v>56</v>
      </c>
      <c r="X224" s="36">
        <v>51</v>
      </c>
      <c r="Y224" s="36" t="s">
        <v>1563</v>
      </c>
    </row>
    <row r="225" spans="1:212" x14ac:dyDescent="0.65">
      <c r="A225" s="16">
        <v>206</v>
      </c>
      <c r="B225" s="35" t="s">
        <v>882</v>
      </c>
      <c r="C225" s="35"/>
      <c r="D225" s="35"/>
      <c r="E225" s="36"/>
      <c r="F225" s="36"/>
      <c r="G225" s="36" t="s">
        <v>224</v>
      </c>
      <c r="H225" s="36" t="s">
        <v>297</v>
      </c>
      <c r="I225" s="37">
        <v>11.6</v>
      </c>
      <c r="J225" s="37"/>
      <c r="K225" s="37">
        <v>4</v>
      </c>
      <c r="L225" s="37"/>
      <c r="M225" s="36"/>
      <c r="N225" s="36" t="s">
        <v>446</v>
      </c>
      <c r="O225" s="16">
        <v>206</v>
      </c>
      <c r="P225" s="35" t="s">
        <v>882</v>
      </c>
      <c r="Q225" s="36" t="s">
        <v>446</v>
      </c>
      <c r="R225" s="36">
        <v>8</v>
      </c>
      <c r="S225" s="36">
        <v>46</v>
      </c>
      <c r="T225" s="37">
        <v>11.9</v>
      </c>
      <c r="U225" s="36" t="s">
        <v>472</v>
      </c>
      <c r="V225" s="36">
        <v>41</v>
      </c>
      <c r="W225" s="36">
        <v>52</v>
      </c>
      <c r="X225" s="36">
        <v>38</v>
      </c>
      <c r="Y225" s="36" t="s">
        <v>1563</v>
      </c>
    </row>
    <row r="226" spans="1:212" x14ac:dyDescent="0.65">
      <c r="A226" s="16">
        <v>207</v>
      </c>
      <c r="B226" s="35" t="s">
        <v>1543</v>
      </c>
      <c r="C226" s="35"/>
      <c r="D226" s="35" t="s">
        <v>1542</v>
      </c>
      <c r="E226" s="36"/>
      <c r="F226" s="36"/>
      <c r="G226" s="36" t="s">
        <v>224</v>
      </c>
      <c r="H226" s="36" t="s">
        <v>297</v>
      </c>
      <c r="I226" s="37">
        <v>5</v>
      </c>
      <c r="J226" s="37"/>
      <c r="K226" s="37">
        <v>29</v>
      </c>
      <c r="L226" s="37"/>
      <c r="M226" s="36"/>
      <c r="N226" s="36"/>
      <c r="O226" s="16">
        <v>207</v>
      </c>
      <c r="P226" s="35" t="s">
        <v>1543</v>
      </c>
      <c r="Q226" s="36"/>
      <c r="R226" s="36">
        <v>8</v>
      </c>
      <c r="S226" s="36">
        <v>47</v>
      </c>
      <c r="T226" s="37">
        <f>60*0.9</f>
        <v>54</v>
      </c>
      <c r="U226" s="36" t="s">
        <v>472</v>
      </c>
      <c r="V226" s="36">
        <v>42</v>
      </c>
      <c r="W226" s="36">
        <v>27</v>
      </c>
      <c r="X226" s="36">
        <v>0</v>
      </c>
      <c r="Y226" s="36" t="s">
        <v>1563</v>
      </c>
    </row>
    <row r="227" spans="1:212" x14ac:dyDescent="0.65">
      <c r="A227" s="16">
        <v>208</v>
      </c>
      <c r="B227" s="35" t="s">
        <v>73</v>
      </c>
      <c r="C227" s="35" t="s">
        <v>883</v>
      </c>
      <c r="D227" s="35"/>
      <c r="E227" s="36" t="s">
        <v>296</v>
      </c>
      <c r="F227" s="36">
        <v>1779</v>
      </c>
      <c r="G227" s="36" t="s">
        <v>224</v>
      </c>
      <c r="H227" s="36" t="s">
        <v>358</v>
      </c>
      <c r="I227" s="37">
        <v>6.9</v>
      </c>
      <c r="J227" s="37"/>
      <c r="K227" s="37">
        <v>29</v>
      </c>
      <c r="L227" s="37"/>
      <c r="M227" s="36"/>
      <c r="N227" s="36" t="s">
        <v>450</v>
      </c>
      <c r="O227" s="16">
        <v>208</v>
      </c>
      <c r="P227" s="35" t="s">
        <v>73</v>
      </c>
      <c r="Q227" s="36" t="s">
        <v>450</v>
      </c>
      <c r="R227" s="36">
        <v>8</v>
      </c>
      <c r="S227" s="36">
        <v>51</v>
      </c>
      <c r="T227" s="37">
        <v>20.100000000000001</v>
      </c>
      <c r="U227" s="36" t="s">
        <v>473</v>
      </c>
      <c r="V227" s="36">
        <v>11</v>
      </c>
      <c r="W227" s="36">
        <v>48</v>
      </c>
      <c r="X227" s="36">
        <v>43</v>
      </c>
      <c r="Y227" s="36" t="s">
        <v>1563</v>
      </c>
    </row>
    <row r="228" spans="1:212" x14ac:dyDescent="0.65">
      <c r="A228" s="16">
        <v>209</v>
      </c>
      <c r="B228" s="35" t="s">
        <v>884</v>
      </c>
      <c r="C228" s="35"/>
      <c r="D228" s="35"/>
      <c r="E228" s="36" t="s">
        <v>275</v>
      </c>
      <c r="F228" s="36">
        <v>1788</v>
      </c>
      <c r="G228" s="36" t="s">
        <v>319</v>
      </c>
      <c r="H228" s="36" t="s">
        <v>359</v>
      </c>
      <c r="I228" s="37">
        <v>9.6</v>
      </c>
      <c r="J228" s="37">
        <v>12.7</v>
      </c>
      <c r="K228" s="37">
        <v>9.3000000000000007</v>
      </c>
      <c r="L228" s="37">
        <v>2.2000000000000002</v>
      </c>
      <c r="M228" s="36">
        <v>44</v>
      </c>
      <c r="N228" s="36" t="s">
        <v>1343</v>
      </c>
      <c r="O228" s="16">
        <v>209</v>
      </c>
      <c r="P228" s="35" t="s">
        <v>884</v>
      </c>
      <c r="Q228" s="36" t="s">
        <v>1343</v>
      </c>
      <c r="R228" s="36">
        <v>8</v>
      </c>
      <c r="S228" s="36">
        <v>52</v>
      </c>
      <c r="T228" s="37">
        <v>41.8</v>
      </c>
      <c r="U228" s="36" t="s">
        <v>473</v>
      </c>
      <c r="V228" s="36">
        <v>33</v>
      </c>
      <c r="W228" s="36">
        <v>25</v>
      </c>
      <c r="X228" s="36">
        <v>20</v>
      </c>
      <c r="Y228" s="36" t="s">
        <v>1563</v>
      </c>
    </row>
    <row r="229" spans="1:212" x14ac:dyDescent="0.65">
      <c r="A229" s="16">
        <v>210</v>
      </c>
      <c r="B229" s="35" t="s">
        <v>885</v>
      </c>
      <c r="C229" s="35"/>
      <c r="D229" s="35" t="s">
        <v>222</v>
      </c>
      <c r="E229" s="36"/>
      <c r="F229" s="36"/>
      <c r="G229" s="36" t="s">
        <v>326</v>
      </c>
      <c r="H229" s="36" t="s">
        <v>297</v>
      </c>
      <c r="I229" s="37">
        <v>10</v>
      </c>
      <c r="J229" s="37"/>
      <c r="K229" s="37">
        <v>30</v>
      </c>
      <c r="L229" s="37">
        <v>7</v>
      </c>
      <c r="M229" s="36">
        <v>20</v>
      </c>
      <c r="N229" s="36"/>
      <c r="O229" s="16">
        <v>210</v>
      </c>
      <c r="P229" s="35" t="s">
        <v>885</v>
      </c>
      <c r="Q229" s="36"/>
      <c r="R229" s="36">
        <v>9</v>
      </c>
      <c r="S229" s="36">
        <v>0</v>
      </c>
      <c r="T229" s="37">
        <v>16.899999999999999</v>
      </c>
      <c r="U229" s="36" t="s">
        <v>472</v>
      </c>
      <c r="V229" s="36">
        <v>45</v>
      </c>
      <c r="W229" s="36">
        <v>56</v>
      </c>
      <c r="X229" s="36">
        <v>53</v>
      </c>
      <c r="Y229" s="36" t="s">
        <v>1564</v>
      </c>
    </row>
    <row r="230" spans="1:212" x14ac:dyDescent="0.65">
      <c r="A230" s="16">
        <v>211</v>
      </c>
      <c r="B230" s="35" t="s">
        <v>886</v>
      </c>
      <c r="C230" s="35"/>
      <c r="D230" s="35"/>
      <c r="E230" s="36"/>
      <c r="F230" s="36"/>
      <c r="G230" s="36" t="s">
        <v>319</v>
      </c>
      <c r="H230" s="36" t="s">
        <v>360</v>
      </c>
      <c r="I230" s="37">
        <v>10.4</v>
      </c>
      <c r="J230" s="37">
        <v>13.1</v>
      </c>
      <c r="K230" s="37">
        <v>4.3</v>
      </c>
      <c r="L230" s="37">
        <v>3.3</v>
      </c>
      <c r="M230" s="36">
        <v>155</v>
      </c>
      <c r="N230" s="36" t="s">
        <v>456</v>
      </c>
      <c r="O230" s="16">
        <v>211</v>
      </c>
      <c r="P230" s="35" t="s">
        <v>886</v>
      </c>
      <c r="Q230" s="36" t="s">
        <v>456</v>
      </c>
      <c r="R230" s="36">
        <v>9</v>
      </c>
      <c r="S230" s="36">
        <v>10</v>
      </c>
      <c r="T230" s="37">
        <v>20.3</v>
      </c>
      <c r="U230" s="36" t="s">
        <v>473</v>
      </c>
      <c r="V230" s="36">
        <v>7</v>
      </c>
      <c r="W230" s="36">
        <v>2</v>
      </c>
      <c r="X230" s="36">
        <v>16</v>
      </c>
      <c r="Y230" s="36" t="s">
        <v>1564</v>
      </c>
    </row>
    <row r="231" spans="1:212" x14ac:dyDescent="0.65">
      <c r="A231" s="16">
        <v>212</v>
      </c>
      <c r="B231" s="35" t="s">
        <v>887</v>
      </c>
      <c r="C231" s="35" t="s">
        <v>74</v>
      </c>
      <c r="D231" s="35"/>
      <c r="E231" s="36" t="s">
        <v>270</v>
      </c>
      <c r="F231" s="36">
        <v>1826</v>
      </c>
      <c r="G231" s="36" t="s">
        <v>320</v>
      </c>
      <c r="H231" s="36" t="s">
        <v>356</v>
      </c>
      <c r="I231" s="37">
        <v>6.2</v>
      </c>
      <c r="J231" s="37"/>
      <c r="K231" s="37">
        <v>13.8</v>
      </c>
      <c r="L231" s="37"/>
      <c r="M231" s="36"/>
      <c r="N231" s="36" t="s">
        <v>449</v>
      </c>
      <c r="O231" s="16">
        <v>212</v>
      </c>
      <c r="P231" s="35" t="s">
        <v>887</v>
      </c>
      <c r="Q231" s="36" t="s">
        <v>449</v>
      </c>
      <c r="R231" s="36">
        <v>9</v>
      </c>
      <c r="S231" s="36">
        <v>12</v>
      </c>
      <c r="T231" s="37">
        <v>2.6</v>
      </c>
      <c r="U231" s="36" t="s">
        <v>472</v>
      </c>
      <c r="V231" s="36">
        <v>64</v>
      </c>
      <c r="W231" s="36">
        <v>51</v>
      </c>
      <c r="X231" s="36">
        <v>47</v>
      </c>
      <c r="Y231" s="36" t="s">
        <v>1564</v>
      </c>
    </row>
    <row r="232" spans="1:212" x14ac:dyDescent="0.65">
      <c r="A232" s="16">
        <v>213</v>
      </c>
      <c r="B232" s="35" t="s">
        <v>888</v>
      </c>
      <c r="C232" s="35" t="s">
        <v>75</v>
      </c>
      <c r="D232" s="35"/>
      <c r="E232" s="36" t="s">
        <v>270</v>
      </c>
      <c r="F232" s="36">
        <v>1826</v>
      </c>
      <c r="G232" s="36" t="s">
        <v>322</v>
      </c>
      <c r="H232" s="36" t="s">
        <v>357</v>
      </c>
      <c r="I232" s="37">
        <v>11.6</v>
      </c>
      <c r="J232" s="37"/>
      <c r="K232" s="37">
        <v>0.35</v>
      </c>
      <c r="L232" s="37"/>
      <c r="M232" s="36"/>
      <c r="N232" s="36" t="s">
        <v>1344</v>
      </c>
      <c r="O232" s="16">
        <v>213</v>
      </c>
      <c r="P232" s="35" t="s">
        <v>888</v>
      </c>
      <c r="Q232" s="36" t="s">
        <v>1344</v>
      </c>
      <c r="R232" s="36">
        <v>9</v>
      </c>
      <c r="S232" s="36">
        <v>16</v>
      </c>
      <c r="T232" s="37">
        <v>1.5</v>
      </c>
      <c r="U232" s="36" t="s">
        <v>472</v>
      </c>
      <c r="V232" s="36">
        <v>36</v>
      </c>
      <c r="W232" s="36">
        <v>37</v>
      </c>
      <c r="X232" s="36">
        <v>37.5</v>
      </c>
      <c r="Y232" s="36" t="s">
        <v>1564</v>
      </c>
    </row>
    <row r="233" spans="1:212" x14ac:dyDescent="0.65">
      <c r="A233" s="16">
        <v>214</v>
      </c>
      <c r="B233" s="35" t="s">
        <v>889</v>
      </c>
      <c r="C233" s="35"/>
      <c r="D233" s="35"/>
      <c r="E233" s="36"/>
      <c r="F233" s="36"/>
      <c r="G233" s="36" t="s">
        <v>322</v>
      </c>
      <c r="H233" s="36" t="s">
        <v>356</v>
      </c>
      <c r="I233" s="37">
        <v>9.6999999999999993</v>
      </c>
      <c r="J233" s="37"/>
      <c r="K233" s="37">
        <v>0.2</v>
      </c>
      <c r="L233" s="37"/>
      <c r="M233" s="36"/>
      <c r="N233" s="36">
        <v>4</v>
      </c>
      <c r="O233" s="16">
        <v>214</v>
      </c>
      <c r="P233" s="35" t="s">
        <v>889</v>
      </c>
      <c r="Q233" s="36">
        <v>4</v>
      </c>
      <c r="R233" s="36">
        <v>9</v>
      </c>
      <c r="S233" s="36">
        <v>21</v>
      </c>
      <c r="T233" s="37">
        <v>25.3</v>
      </c>
      <c r="U233" s="36" t="s">
        <v>472</v>
      </c>
      <c r="V233" s="36">
        <v>58</v>
      </c>
      <c r="W233" s="36">
        <v>18</v>
      </c>
      <c r="X233" s="36">
        <v>41.5</v>
      </c>
      <c r="Y233" s="36" t="s">
        <v>1564</v>
      </c>
    </row>
    <row r="234" spans="1:212" x14ac:dyDescent="0.65">
      <c r="A234" s="16">
        <v>215</v>
      </c>
      <c r="B234" s="35" t="s">
        <v>1258</v>
      </c>
      <c r="C234" s="35"/>
      <c r="D234" s="35"/>
      <c r="E234" s="36"/>
      <c r="F234" s="36"/>
      <c r="G234" s="36" t="s">
        <v>224</v>
      </c>
      <c r="H234" s="36" t="s">
        <v>297</v>
      </c>
      <c r="I234" s="37">
        <v>7.4</v>
      </c>
      <c r="J234" s="37"/>
      <c r="K234" s="37">
        <v>18</v>
      </c>
      <c r="L234" s="37"/>
      <c r="M234" s="36"/>
      <c r="N234" s="36" t="s">
        <v>450</v>
      </c>
      <c r="O234" s="16">
        <v>215</v>
      </c>
      <c r="P234" s="35" t="s">
        <v>1258</v>
      </c>
      <c r="Q234" s="36" t="s">
        <v>450</v>
      </c>
      <c r="R234" s="36">
        <v>9</v>
      </c>
      <c r="S234" s="36">
        <v>27</v>
      </c>
      <c r="T234" s="37">
        <v>31</v>
      </c>
      <c r="U234" s="36" t="s">
        <v>472</v>
      </c>
      <c r="V234" s="36">
        <v>56</v>
      </c>
      <c r="W234" s="36">
        <v>58</v>
      </c>
      <c r="X234" s="36">
        <v>54</v>
      </c>
      <c r="Y234" s="36" t="s">
        <v>1564</v>
      </c>
    </row>
    <row r="235" spans="1:212" x14ac:dyDescent="0.65">
      <c r="A235" s="16">
        <v>216</v>
      </c>
      <c r="B235" s="35" t="s">
        <v>890</v>
      </c>
      <c r="C235" s="35"/>
      <c r="D235" s="35"/>
      <c r="E235" s="36"/>
      <c r="F235" s="36"/>
      <c r="G235" s="36" t="s">
        <v>322</v>
      </c>
      <c r="H235" s="36" t="s">
        <v>297</v>
      </c>
      <c r="I235" s="37">
        <v>11.8</v>
      </c>
      <c r="J235" s="37"/>
      <c r="K235" s="37">
        <v>2</v>
      </c>
      <c r="L235" s="37"/>
      <c r="M235" s="36"/>
      <c r="N235" s="36"/>
      <c r="O235" s="16">
        <v>216</v>
      </c>
      <c r="P235" s="35" t="s">
        <v>890</v>
      </c>
      <c r="Q235" s="36"/>
      <c r="R235" s="36">
        <v>9</v>
      </c>
      <c r="S235" s="36">
        <v>27</v>
      </c>
      <c r="T235" s="37">
        <v>3</v>
      </c>
      <c r="U235" s="36" t="s">
        <v>472</v>
      </c>
      <c r="V235" s="36">
        <v>56</v>
      </c>
      <c r="W235" s="36">
        <v>6</v>
      </c>
      <c r="X235" s="36">
        <v>21.7</v>
      </c>
      <c r="Y235" s="36" t="s">
        <v>1564</v>
      </c>
    </row>
    <row r="236" spans="1:212" ht="15" customHeight="1" x14ac:dyDescent="0.65">
      <c r="A236" s="18" t="s">
        <v>1577</v>
      </c>
      <c r="B236" s="17" t="s">
        <v>1578</v>
      </c>
      <c r="C236" s="19" t="s">
        <v>1579</v>
      </c>
      <c r="D236" s="17" t="s">
        <v>195</v>
      </c>
      <c r="E236" s="28"/>
      <c r="F236" s="28"/>
      <c r="G236" s="17" t="s">
        <v>318</v>
      </c>
      <c r="H236" s="17" t="s">
        <v>329</v>
      </c>
      <c r="I236" s="17" t="s">
        <v>404</v>
      </c>
      <c r="J236" s="17" t="s">
        <v>406</v>
      </c>
      <c r="K236" s="17" t="s">
        <v>407</v>
      </c>
      <c r="L236" s="17" t="s">
        <v>409</v>
      </c>
      <c r="M236" s="17" t="s">
        <v>410</v>
      </c>
      <c r="N236" s="17" t="s">
        <v>1580</v>
      </c>
      <c r="O236" s="18" t="s">
        <v>1577</v>
      </c>
      <c r="P236" s="17" t="s">
        <v>1578</v>
      </c>
      <c r="Q236" s="17" t="s">
        <v>1580</v>
      </c>
      <c r="R236" s="25" t="s">
        <v>1593</v>
      </c>
      <c r="S236" s="26"/>
      <c r="T236" s="27"/>
      <c r="U236" s="25" t="s">
        <v>1594</v>
      </c>
      <c r="V236" s="26"/>
      <c r="W236" s="26"/>
      <c r="X236" s="27"/>
      <c r="Y236" s="29" t="s">
        <v>1581</v>
      </c>
      <c r="Z236" s="30"/>
      <c r="AA236" s="30"/>
      <c r="AB236" s="30"/>
      <c r="AC236" s="30"/>
      <c r="AD236" s="30"/>
      <c r="AE236" s="30"/>
      <c r="AF236" s="30"/>
      <c r="AG236" s="30"/>
      <c r="AH236" s="30"/>
      <c r="AI236" s="30"/>
      <c r="AJ236" s="30"/>
      <c r="AK236" s="30"/>
      <c r="AL236" s="30"/>
      <c r="AM236" s="30"/>
      <c r="AN236" s="30"/>
      <c r="AO236" s="30"/>
      <c r="AP236" s="30"/>
      <c r="AQ236" s="30"/>
      <c r="AR236" s="30"/>
      <c r="AS236" s="30"/>
      <c r="AT236" s="30"/>
      <c r="AU236" s="30"/>
      <c r="AV236" s="30"/>
      <c r="AW236" s="30"/>
      <c r="AX236" s="30"/>
      <c r="AY236" s="30"/>
      <c r="AZ236" s="30"/>
      <c r="BA236" s="30"/>
      <c r="BB236" s="30"/>
      <c r="BC236" s="30"/>
      <c r="BD236" s="30"/>
      <c r="BE236" s="30"/>
      <c r="BF236" s="30"/>
      <c r="BG236" s="30"/>
      <c r="BH236" s="30"/>
      <c r="BI236" s="30"/>
      <c r="BJ236" s="30"/>
      <c r="BK236" s="30"/>
      <c r="BL236" s="30"/>
      <c r="BM236" s="30"/>
      <c r="BN236" s="30"/>
      <c r="BO236" s="30"/>
      <c r="BP236" s="30"/>
      <c r="BQ236" s="30"/>
      <c r="BR236" s="30"/>
      <c r="BS236" s="30"/>
      <c r="BT236" s="30"/>
      <c r="BU236" s="30"/>
      <c r="BV236" s="30"/>
      <c r="BW236" s="30"/>
      <c r="BX236" s="30"/>
      <c r="BY236" s="30"/>
      <c r="BZ236" s="30"/>
      <c r="CA236" s="30"/>
      <c r="CB236" s="30"/>
      <c r="CC236" s="30"/>
      <c r="CD236" s="30"/>
      <c r="CE236" s="30"/>
      <c r="CF236" s="30"/>
      <c r="CG236" s="30"/>
      <c r="CH236" s="30"/>
      <c r="CI236" s="30"/>
      <c r="CJ236" s="30"/>
      <c r="CK236" s="30"/>
      <c r="CL236" s="30"/>
      <c r="CM236" s="30"/>
      <c r="CN236" s="30"/>
      <c r="CO236" s="30"/>
      <c r="CP236" s="30"/>
      <c r="CQ236" s="30"/>
      <c r="CR236" s="30"/>
      <c r="CS236" s="30"/>
      <c r="CT236" s="30"/>
      <c r="CU236" s="30"/>
      <c r="CV236" s="30"/>
      <c r="CW236" s="30"/>
      <c r="CX236" s="30"/>
      <c r="CY236" s="30"/>
      <c r="CZ236" s="30"/>
      <c r="DA236" s="30"/>
      <c r="DB236" s="30"/>
      <c r="DC236" s="30"/>
      <c r="DD236" s="30"/>
      <c r="DE236" s="30"/>
      <c r="DF236" s="30"/>
      <c r="DG236" s="30"/>
      <c r="DH236" s="30"/>
      <c r="DI236" s="30"/>
      <c r="DJ236" s="30"/>
      <c r="DK236" s="30"/>
      <c r="DL236" s="30"/>
      <c r="DM236" s="30"/>
      <c r="DN236" s="30"/>
      <c r="DO236" s="30"/>
      <c r="DP236" s="30"/>
      <c r="DQ236" s="30"/>
      <c r="DR236" s="30"/>
      <c r="DS236" s="30"/>
      <c r="DT236" s="30"/>
      <c r="DU236" s="30"/>
      <c r="DV236" s="30"/>
      <c r="DW236" s="30"/>
      <c r="DX236" s="30"/>
      <c r="DY236" s="30"/>
      <c r="DZ236" s="30"/>
      <c r="EA236" s="30"/>
      <c r="EB236" s="30"/>
      <c r="EC236" s="30"/>
      <c r="ED236" s="30"/>
      <c r="EE236" s="30"/>
      <c r="EF236" s="30"/>
      <c r="EG236" s="30"/>
      <c r="EH236" s="30"/>
      <c r="EI236" s="30"/>
      <c r="EJ236" s="30"/>
      <c r="EK236" s="30"/>
      <c r="EL236" s="30"/>
      <c r="EM236" s="30"/>
      <c r="EN236" s="30"/>
      <c r="EO236" s="30"/>
      <c r="EP236" s="30"/>
      <c r="EQ236" s="30"/>
      <c r="ER236" s="30"/>
      <c r="ES236" s="30"/>
      <c r="ET236" s="30"/>
      <c r="EU236" s="30"/>
      <c r="EV236" s="30"/>
      <c r="EW236" s="30"/>
      <c r="EX236" s="30"/>
      <c r="EY236" s="30"/>
      <c r="EZ236" s="30"/>
      <c r="FA236" s="30"/>
      <c r="FB236" s="30"/>
      <c r="FC236" s="30"/>
      <c r="FD236" s="30"/>
      <c r="FE236" s="30"/>
      <c r="FF236" s="30"/>
      <c r="FG236" s="30"/>
      <c r="FH236" s="30"/>
      <c r="FI236" s="30"/>
      <c r="FJ236" s="30"/>
      <c r="FK236" s="30"/>
      <c r="FL236" s="30"/>
      <c r="FM236" s="30"/>
      <c r="FN236" s="30"/>
      <c r="FO236" s="30"/>
      <c r="FP236" s="30"/>
      <c r="FQ236" s="30"/>
      <c r="FR236" s="30"/>
      <c r="FS236" s="30"/>
      <c r="FT236" s="30"/>
      <c r="FU236" s="30"/>
      <c r="FV236" s="30"/>
      <c r="FW236" s="30"/>
      <c r="FX236" s="30"/>
      <c r="FY236" s="30"/>
      <c r="FZ236" s="30"/>
      <c r="GA236" s="30"/>
      <c r="GB236" s="30"/>
      <c r="GC236" s="30"/>
      <c r="GD236" s="30"/>
      <c r="GE236" s="30"/>
      <c r="GF236" s="30"/>
      <c r="GG236" s="30"/>
      <c r="GH236" s="30"/>
      <c r="GI236" s="30"/>
      <c r="GJ236" s="30"/>
      <c r="GK236" s="30"/>
      <c r="GL236" s="30"/>
      <c r="GM236" s="30"/>
      <c r="GN236" s="30"/>
      <c r="GO236" s="30"/>
      <c r="GP236" s="30"/>
      <c r="GQ236" s="30"/>
      <c r="GR236" s="30"/>
      <c r="GS236" s="30"/>
      <c r="GT236" s="30"/>
      <c r="GU236" s="30"/>
      <c r="GV236" s="30"/>
      <c r="GW236" s="30"/>
      <c r="GX236" s="30"/>
      <c r="GY236" s="30"/>
      <c r="GZ236" s="30"/>
      <c r="HA236" s="30"/>
      <c r="HB236" s="30"/>
      <c r="HC236" s="30"/>
      <c r="HD236" s="30"/>
    </row>
    <row r="237" spans="1:212" ht="15" customHeight="1" x14ac:dyDescent="0.65">
      <c r="A237" s="18"/>
      <c r="B237" s="18"/>
      <c r="C237" s="20"/>
      <c r="D237" s="18"/>
      <c r="E237" s="32" t="s">
        <v>269</v>
      </c>
      <c r="F237" s="32" t="s">
        <v>317</v>
      </c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22" t="s">
        <v>1592</v>
      </c>
      <c r="S237" s="23"/>
      <c r="T237" s="23"/>
      <c r="U237" s="23"/>
      <c r="V237" s="23"/>
      <c r="W237" s="23"/>
      <c r="X237" s="24"/>
      <c r="Y237" s="33"/>
      <c r="Z237" s="34"/>
      <c r="AA237" s="34"/>
      <c r="AB237" s="34"/>
      <c r="AC237" s="34"/>
      <c r="AD237" s="34"/>
      <c r="AE237" s="34"/>
      <c r="AF237" s="34"/>
      <c r="AG237" s="34"/>
      <c r="AH237" s="34"/>
      <c r="AI237" s="34"/>
      <c r="AJ237" s="34"/>
      <c r="AK237" s="34"/>
      <c r="AL237" s="34"/>
      <c r="AM237" s="34"/>
      <c r="AN237" s="34"/>
      <c r="AO237" s="34"/>
      <c r="AP237" s="34"/>
      <c r="AQ237" s="34"/>
      <c r="AR237" s="34"/>
      <c r="AS237" s="34"/>
      <c r="AT237" s="34"/>
      <c r="AU237" s="34"/>
      <c r="AV237" s="34"/>
      <c r="AW237" s="34"/>
      <c r="AX237" s="34"/>
      <c r="AY237" s="34"/>
      <c r="AZ237" s="34"/>
      <c r="BA237" s="34"/>
      <c r="BB237" s="34"/>
      <c r="BC237" s="34"/>
      <c r="BD237" s="34"/>
      <c r="BE237" s="34"/>
      <c r="BF237" s="34"/>
      <c r="BG237" s="34"/>
      <c r="BH237" s="34"/>
      <c r="BI237" s="34"/>
      <c r="BJ237" s="34"/>
      <c r="BK237" s="34"/>
      <c r="BL237" s="34"/>
      <c r="BM237" s="34"/>
      <c r="BN237" s="34"/>
      <c r="BO237" s="34"/>
      <c r="BP237" s="34"/>
      <c r="BQ237" s="34"/>
      <c r="BR237" s="34"/>
      <c r="BS237" s="34"/>
      <c r="BT237" s="34"/>
      <c r="BU237" s="34"/>
      <c r="BV237" s="34"/>
      <c r="BW237" s="34"/>
      <c r="BX237" s="34"/>
      <c r="BY237" s="34"/>
      <c r="BZ237" s="34"/>
      <c r="CA237" s="34"/>
      <c r="CB237" s="34"/>
      <c r="CC237" s="34"/>
      <c r="CD237" s="34"/>
      <c r="CE237" s="34"/>
      <c r="CF237" s="34"/>
      <c r="CG237" s="34"/>
      <c r="CH237" s="34"/>
      <c r="CI237" s="34"/>
      <c r="CJ237" s="34"/>
      <c r="CK237" s="34"/>
      <c r="CL237" s="34"/>
      <c r="CM237" s="34"/>
      <c r="CN237" s="34"/>
      <c r="CO237" s="34"/>
      <c r="CP237" s="34"/>
      <c r="CQ237" s="34"/>
      <c r="CR237" s="34"/>
      <c r="CS237" s="34"/>
      <c r="CT237" s="34"/>
      <c r="CU237" s="34"/>
      <c r="CV237" s="34"/>
      <c r="CW237" s="34"/>
      <c r="CX237" s="34"/>
      <c r="CY237" s="34"/>
      <c r="CZ237" s="34"/>
      <c r="DA237" s="34"/>
      <c r="DB237" s="34"/>
      <c r="DC237" s="34"/>
      <c r="DD237" s="34"/>
      <c r="DE237" s="34"/>
      <c r="DF237" s="34"/>
      <c r="DG237" s="34"/>
      <c r="DH237" s="34"/>
      <c r="DI237" s="34"/>
      <c r="DJ237" s="34"/>
      <c r="DK237" s="34"/>
      <c r="DL237" s="34"/>
      <c r="DM237" s="34"/>
      <c r="DN237" s="34"/>
      <c r="DO237" s="34"/>
      <c r="DP237" s="34"/>
      <c r="DQ237" s="34"/>
      <c r="DR237" s="34"/>
      <c r="DS237" s="34"/>
      <c r="DT237" s="34"/>
      <c r="DU237" s="34"/>
      <c r="DV237" s="34"/>
      <c r="DW237" s="34"/>
      <c r="DX237" s="34"/>
      <c r="DY237" s="34"/>
      <c r="DZ237" s="34"/>
      <c r="EA237" s="34"/>
      <c r="EB237" s="34"/>
      <c r="EC237" s="34"/>
      <c r="ED237" s="34"/>
      <c r="EE237" s="34"/>
      <c r="EF237" s="34"/>
      <c r="EG237" s="34"/>
      <c r="EH237" s="34"/>
      <c r="EI237" s="34"/>
      <c r="EJ237" s="34"/>
      <c r="EK237" s="34"/>
      <c r="EL237" s="34"/>
      <c r="EM237" s="34"/>
      <c r="EN237" s="34"/>
      <c r="EO237" s="34"/>
      <c r="EP237" s="34"/>
      <c r="EQ237" s="34"/>
      <c r="ER237" s="34"/>
      <c r="ES237" s="34"/>
      <c r="ET237" s="34"/>
      <c r="EU237" s="34"/>
      <c r="EV237" s="34"/>
      <c r="EW237" s="34"/>
      <c r="EX237" s="34"/>
      <c r="EY237" s="34"/>
      <c r="EZ237" s="34"/>
      <c r="FA237" s="34"/>
      <c r="FB237" s="34"/>
      <c r="FC237" s="34"/>
      <c r="FD237" s="34"/>
      <c r="FE237" s="34"/>
      <c r="FF237" s="34"/>
      <c r="FG237" s="34"/>
      <c r="FH237" s="34"/>
      <c r="FI237" s="34"/>
      <c r="FJ237" s="34"/>
      <c r="FK237" s="34"/>
      <c r="FL237" s="34"/>
      <c r="FM237" s="34"/>
      <c r="FN237" s="34"/>
      <c r="FO237" s="34"/>
      <c r="FP237" s="34"/>
      <c r="FQ237" s="34"/>
      <c r="FR237" s="34"/>
      <c r="FS237" s="34"/>
      <c r="FT237" s="34"/>
      <c r="FU237" s="34"/>
      <c r="FV237" s="34"/>
      <c r="FW237" s="34"/>
      <c r="FX237" s="34"/>
      <c r="FY237" s="34"/>
      <c r="FZ237" s="34"/>
      <c r="GA237" s="34"/>
      <c r="GB237" s="34"/>
      <c r="GC237" s="34"/>
      <c r="GD237" s="34"/>
      <c r="GE237" s="34"/>
      <c r="GF237" s="34"/>
      <c r="GG237" s="34"/>
      <c r="GH237" s="34"/>
      <c r="GI237" s="34"/>
      <c r="GJ237" s="34"/>
      <c r="GK237" s="34"/>
      <c r="GL237" s="34"/>
      <c r="GM237" s="34"/>
      <c r="GN237" s="34"/>
      <c r="GO237" s="34"/>
      <c r="GP237" s="34"/>
      <c r="GQ237" s="34"/>
      <c r="GR237" s="34"/>
      <c r="GS237" s="34"/>
      <c r="GT237" s="34"/>
      <c r="GU237" s="34"/>
      <c r="GV237" s="34"/>
      <c r="GW237" s="34"/>
      <c r="GX237" s="34"/>
      <c r="GY237" s="34"/>
      <c r="GZ237" s="34"/>
      <c r="HA237" s="34"/>
      <c r="HB237" s="34"/>
      <c r="HC237" s="34"/>
      <c r="HD237" s="34"/>
    </row>
    <row r="238" spans="1:212" ht="15" customHeight="1" x14ac:dyDescent="0.65">
      <c r="A238" s="18"/>
      <c r="B238" s="18"/>
      <c r="C238" s="21"/>
      <c r="D238" s="18"/>
      <c r="E238" s="32"/>
      <c r="F238" s="32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5" t="s">
        <v>1591</v>
      </c>
      <c r="S238" s="15" t="s">
        <v>469</v>
      </c>
      <c r="T238" s="15" t="s">
        <v>470</v>
      </c>
      <c r="U238" s="15" t="s">
        <v>471</v>
      </c>
      <c r="V238" s="15" t="s">
        <v>474</v>
      </c>
      <c r="W238" s="15" t="s">
        <v>475</v>
      </c>
      <c r="X238" s="15" t="s">
        <v>476</v>
      </c>
      <c r="Y238" s="33"/>
      <c r="Z238" s="34"/>
      <c r="AA238" s="34"/>
      <c r="AB238" s="34"/>
      <c r="AC238" s="34"/>
      <c r="AD238" s="34"/>
      <c r="AE238" s="34"/>
      <c r="AF238" s="34"/>
      <c r="AG238" s="34"/>
      <c r="AH238" s="34"/>
      <c r="AI238" s="34"/>
      <c r="AJ238" s="34"/>
      <c r="AK238" s="34"/>
      <c r="AL238" s="34"/>
      <c r="AM238" s="34"/>
      <c r="AN238" s="34"/>
      <c r="AO238" s="34"/>
      <c r="AP238" s="34"/>
      <c r="AQ238" s="34"/>
      <c r="AR238" s="34"/>
      <c r="AS238" s="34"/>
      <c r="AT238" s="34"/>
      <c r="AU238" s="34"/>
      <c r="AV238" s="34"/>
      <c r="AW238" s="34"/>
      <c r="AX238" s="34"/>
      <c r="AY238" s="34"/>
      <c r="AZ238" s="34"/>
      <c r="BA238" s="34"/>
      <c r="BB238" s="34"/>
      <c r="BC238" s="34"/>
      <c r="BD238" s="34"/>
      <c r="BE238" s="34"/>
      <c r="BF238" s="34"/>
      <c r="BG238" s="34"/>
      <c r="BH238" s="34"/>
      <c r="BI238" s="34"/>
      <c r="BJ238" s="34"/>
      <c r="BK238" s="34"/>
      <c r="BL238" s="34"/>
      <c r="BM238" s="34"/>
      <c r="BN238" s="34"/>
      <c r="BO238" s="34"/>
      <c r="BP238" s="34"/>
      <c r="BQ238" s="34"/>
      <c r="BR238" s="34"/>
      <c r="BS238" s="34"/>
      <c r="BT238" s="34"/>
      <c r="BU238" s="34"/>
      <c r="BV238" s="34"/>
      <c r="BW238" s="34"/>
      <c r="BX238" s="34"/>
      <c r="BY238" s="34"/>
      <c r="BZ238" s="34"/>
      <c r="CA238" s="34"/>
      <c r="CB238" s="34"/>
      <c r="CC238" s="34"/>
      <c r="CD238" s="34"/>
      <c r="CE238" s="34"/>
      <c r="CF238" s="34"/>
      <c r="CG238" s="34"/>
      <c r="CH238" s="34"/>
      <c r="CI238" s="34"/>
      <c r="CJ238" s="34"/>
      <c r="CK238" s="34"/>
      <c r="CL238" s="34"/>
      <c r="CM238" s="34"/>
      <c r="CN238" s="34"/>
      <c r="CO238" s="34"/>
      <c r="CP238" s="34"/>
      <c r="CQ238" s="34"/>
      <c r="CR238" s="34"/>
      <c r="CS238" s="34"/>
      <c r="CT238" s="34"/>
      <c r="CU238" s="34"/>
      <c r="CV238" s="34"/>
      <c r="CW238" s="34"/>
      <c r="CX238" s="34"/>
      <c r="CY238" s="34"/>
      <c r="CZ238" s="34"/>
      <c r="DA238" s="34"/>
      <c r="DB238" s="34"/>
      <c r="DC238" s="34"/>
      <c r="DD238" s="34"/>
      <c r="DE238" s="34"/>
      <c r="DF238" s="34"/>
      <c r="DG238" s="34"/>
      <c r="DH238" s="34"/>
      <c r="DI238" s="34"/>
      <c r="DJ238" s="34"/>
      <c r="DK238" s="34"/>
      <c r="DL238" s="34"/>
      <c r="DM238" s="34"/>
      <c r="DN238" s="34"/>
      <c r="DO238" s="34"/>
      <c r="DP238" s="34"/>
      <c r="DQ238" s="34"/>
      <c r="DR238" s="34"/>
      <c r="DS238" s="34"/>
      <c r="DT238" s="34"/>
      <c r="DU238" s="34"/>
      <c r="DV238" s="34"/>
      <c r="DW238" s="34"/>
      <c r="DX238" s="34"/>
      <c r="DY238" s="34"/>
      <c r="DZ238" s="34"/>
      <c r="EA238" s="34"/>
      <c r="EB238" s="34"/>
      <c r="EC238" s="34"/>
      <c r="ED238" s="34"/>
      <c r="EE238" s="34"/>
      <c r="EF238" s="34"/>
      <c r="EG238" s="34"/>
      <c r="EH238" s="34"/>
      <c r="EI238" s="34"/>
      <c r="EJ238" s="34"/>
      <c r="EK238" s="34"/>
      <c r="EL238" s="34"/>
      <c r="EM238" s="34"/>
      <c r="EN238" s="34"/>
      <c r="EO238" s="34"/>
      <c r="EP238" s="34"/>
      <c r="EQ238" s="34"/>
      <c r="ER238" s="34"/>
      <c r="ES238" s="34"/>
      <c r="ET238" s="34"/>
      <c r="EU238" s="34"/>
      <c r="EV238" s="34"/>
      <c r="EW238" s="34"/>
      <c r="EX238" s="34"/>
      <c r="EY238" s="34"/>
      <c r="EZ238" s="34"/>
      <c r="FA238" s="34"/>
      <c r="FB238" s="34"/>
      <c r="FC238" s="34"/>
      <c r="FD238" s="34"/>
      <c r="FE238" s="34"/>
      <c r="FF238" s="34"/>
      <c r="FG238" s="34"/>
      <c r="FH238" s="34"/>
      <c r="FI238" s="34"/>
      <c r="FJ238" s="34"/>
      <c r="FK238" s="34"/>
      <c r="FL238" s="34"/>
      <c r="FM238" s="34"/>
      <c r="FN238" s="34"/>
      <c r="FO238" s="34"/>
      <c r="FP238" s="34"/>
      <c r="FQ238" s="34"/>
      <c r="FR238" s="34"/>
      <c r="FS238" s="34"/>
      <c r="FT238" s="34"/>
      <c r="FU238" s="34"/>
      <c r="FV238" s="34"/>
      <c r="FW238" s="34"/>
      <c r="FX238" s="34"/>
      <c r="FY238" s="34"/>
      <c r="FZ238" s="34"/>
      <c r="GA238" s="34"/>
      <c r="GB238" s="34"/>
      <c r="GC238" s="34"/>
      <c r="GD238" s="34"/>
      <c r="GE238" s="34"/>
      <c r="GF238" s="34"/>
      <c r="GG238" s="34"/>
      <c r="GH238" s="34"/>
      <c r="GI238" s="34"/>
      <c r="GJ238" s="34"/>
      <c r="GK238" s="34"/>
      <c r="GL238" s="34"/>
      <c r="GM238" s="34"/>
      <c r="GN238" s="34"/>
      <c r="GO238" s="34"/>
      <c r="GP238" s="34"/>
      <c r="GQ238" s="34"/>
      <c r="GR238" s="34"/>
      <c r="GS238" s="34"/>
      <c r="GT238" s="34"/>
      <c r="GU238" s="34"/>
      <c r="GV238" s="34"/>
      <c r="GW238" s="34"/>
      <c r="GX238" s="34"/>
      <c r="GY238" s="34"/>
      <c r="GZ238" s="34"/>
      <c r="HA238" s="34"/>
      <c r="HB238" s="34"/>
      <c r="HC238" s="34"/>
      <c r="HD238" s="34"/>
    </row>
    <row r="239" spans="1:212" x14ac:dyDescent="0.65">
      <c r="A239" s="16">
        <v>217</v>
      </c>
      <c r="B239" s="35" t="s">
        <v>892</v>
      </c>
      <c r="C239" s="35"/>
      <c r="D239" s="35"/>
      <c r="E239" s="36"/>
      <c r="F239" s="36"/>
      <c r="G239" s="36" t="s">
        <v>224</v>
      </c>
      <c r="H239" s="36" t="s">
        <v>297</v>
      </c>
      <c r="I239" s="37">
        <v>7.2</v>
      </c>
      <c r="J239" s="37"/>
      <c r="K239" s="37">
        <v>5</v>
      </c>
      <c r="L239" s="37"/>
      <c r="M239" s="36"/>
      <c r="N239" s="36" t="s">
        <v>676</v>
      </c>
      <c r="O239" s="16">
        <v>217</v>
      </c>
      <c r="P239" s="35" t="s">
        <v>892</v>
      </c>
      <c r="Q239" s="36" t="s">
        <v>676</v>
      </c>
      <c r="R239" s="36">
        <v>9</v>
      </c>
      <c r="S239" s="36">
        <v>30</v>
      </c>
      <c r="T239" s="37">
        <v>29</v>
      </c>
      <c r="U239" s="36" t="s">
        <v>472</v>
      </c>
      <c r="V239" s="36">
        <v>52</v>
      </c>
      <c r="W239" s="36">
        <v>54</v>
      </c>
      <c r="X239" s="36">
        <v>50</v>
      </c>
      <c r="Y239" s="36" t="s">
        <v>1564</v>
      </c>
    </row>
    <row r="240" spans="1:212" x14ac:dyDescent="0.65">
      <c r="A240" s="16">
        <v>218</v>
      </c>
      <c r="B240" s="35" t="s">
        <v>891</v>
      </c>
      <c r="C240" s="35"/>
      <c r="D240" s="35"/>
      <c r="E240" s="36" t="s">
        <v>275</v>
      </c>
      <c r="F240" s="36">
        <v>1784</v>
      </c>
      <c r="G240" s="36" t="s">
        <v>319</v>
      </c>
      <c r="H240" s="36" t="s">
        <v>361</v>
      </c>
      <c r="I240" s="37">
        <v>9</v>
      </c>
      <c r="J240" s="37">
        <v>13.6</v>
      </c>
      <c r="K240" s="37">
        <v>12.6</v>
      </c>
      <c r="L240" s="37">
        <v>6</v>
      </c>
      <c r="M240" s="36">
        <v>17</v>
      </c>
      <c r="N240" s="36" t="s">
        <v>1345</v>
      </c>
      <c r="O240" s="16">
        <v>218</v>
      </c>
      <c r="P240" s="35" t="s">
        <v>891</v>
      </c>
      <c r="Q240" s="36" t="s">
        <v>1345</v>
      </c>
      <c r="R240" s="36">
        <v>9</v>
      </c>
      <c r="S240" s="36">
        <v>32</v>
      </c>
      <c r="T240" s="37">
        <v>9.9</v>
      </c>
      <c r="U240" s="36" t="s">
        <v>473</v>
      </c>
      <c r="V240" s="36">
        <v>21</v>
      </c>
      <c r="W240" s="36">
        <v>30</v>
      </c>
      <c r="X240" s="36">
        <v>7</v>
      </c>
      <c r="Y240" s="36" t="s">
        <v>1564</v>
      </c>
    </row>
    <row r="241" spans="1:25" x14ac:dyDescent="0.65">
      <c r="A241" s="16">
        <v>219</v>
      </c>
      <c r="B241" s="35" t="s">
        <v>893</v>
      </c>
      <c r="C241" s="35"/>
      <c r="D241" s="35"/>
      <c r="E241" s="36"/>
      <c r="F241" s="36"/>
      <c r="G241" s="36" t="s">
        <v>224</v>
      </c>
      <c r="H241" s="36" t="s">
        <v>297</v>
      </c>
      <c r="I241" s="37">
        <v>8.3000000000000007</v>
      </c>
      <c r="J241" s="37"/>
      <c r="K241" s="37">
        <v>12</v>
      </c>
      <c r="L241" s="37"/>
      <c r="M241" s="36"/>
      <c r="N241" s="36" t="s">
        <v>425</v>
      </c>
      <c r="O241" s="16">
        <v>219</v>
      </c>
      <c r="P241" s="35" t="s">
        <v>893</v>
      </c>
      <c r="Q241" s="36" t="s">
        <v>425</v>
      </c>
      <c r="R241" s="36">
        <v>9</v>
      </c>
      <c r="S241" s="36">
        <v>33</v>
      </c>
      <c r="T241" s="37">
        <v>10.9</v>
      </c>
      <c r="U241" s="36" t="s">
        <v>472</v>
      </c>
      <c r="V241" s="36">
        <v>53</v>
      </c>
      <c r="W241" s="36">
        <v>23</v>
      </c>
      <c r="X241" s="36">
        <v>45</v>
      </c>
      <c r="Y241" s="36" t="s">
        <v>1564</v>
      </c>
    </row>
    <row r="242" spans="1:25" x14ac:dyDescent="0.65">
      <c r="A242" s="16">
        <v>220</v>
      </c>
      <c r="B242" s="35" t="s">
        <v>894</v>
      </c>
      <c r="C242" s="35"/>
      <c r="D242" s="35"/>
      <c r="E242" s="36"/>
      <c r="F242" s="36"/>
      <c r="G242" s="36" t="s">
        <v>224</v>
      </c>
      <c r="H242" s="36" t="s">
        <v>297</v>
      </c>
      <c r="I242" s="37">
        <v>9.9</v>
      </c>
      <c r="J242" s="37"/>
      <c r="K242" s="37">
        <v>4</v>
      </c>
      <c r="L242" s="37"/>
      <c r="M242" s="36"/>
      <c r="N242" s="36" t="s">
        <v>1346</v>
      </c>
      <c r="O242" s="16">
        <v>220</v>
      </c>
      <c r="P242" s="35" t="s">
        <v>894</v>
      </c>
      <c r="Q242" s="36" t="s">
        <v>1346</v>
      </c>
      <c r="R242" s="36">
        <v>9</v>
      </c>
      <c r="S242" s="36">
        <v>40</v>
      </c>
      <c r="T242" s="37">
        <v>11.5</v>
      </c>
      <c r="U242" s="36" t="s">
        <v>472</v>
      </c>
      <c r="V242" s="36">
        <v>50</v>
      </c>
      <c r="W242" s="36">
        <v>19</v>
      </c>
      <c r="X242" s="36">
        <v>15</v>
      </c>
      <c r="Y242" s="36" t="s">
        <v>1564</v>
      </c>
    </row>
    <row r="243" spans="1:25" x14ac:dyDescent="0.65">
      <c r="A243" s="16">
        <v>221</v>
      </c>
      <c r="B243" s="35" t="s">
        <v>895</v>
      </c>
      <c r="C243" s="35" t="s">
        <v>76</v>
      </c>
      <c r="D243" s="35"/>
      <c r="E243" s="36" t="s">
        <v>275</v>
      </c>
      <c r="F243" s="36">
        <v>1793</v>
      </c>
      <c r="G243" s="36" t="s">
        <v>319</v>
      </c>
      <c r="H243" s="36" t="s">
        <v>362</v>
      </c>
      <c r="I243" s="37">
        <v>9.6</v>
      </c>
      <c r="J243" s="37">
        <v>13.9</v>
      </c>
      <c r="K243" s="37">
        <v>8.9</v>
      </c>
      <c r="L243" s="37">
        <v>6.8</v>
      </c>
      <c r="M243" s="36">
        <v>110</v>
      </c>
      <c r="N243" s="36" t="s">
        <v>654</v>
      </c>
      <c r="O243" s="16">
        <v>221</v>
      </c>
      <c r="P243" s="35" t="s">
        <v>895</v>
      </c>
      <c r="Q243" s="36" t="s">
        <v>654</v>
      </c>
      <c r="R243" s="36">
        <v>9</v>
      </c>
      <c r="S243" s="36">
        <v>45</v>
      </c>
      <c r="T243" s="37">
        <v>38.5</v>
      </c>
      <c r="U243" s="36" t="s">
        <v>472</v>
      </c>
      <c r="V243" s="36">
        <v>31</v>
      </c>
      <c r="W243" s="36">
        <v>11</v>
      </c>
      <c r="X243" s="36">
        <v>25</v>
      </c>
      <c r="Y243" s="36" t="s">
        <v>1564</v>
      </c>
    </row>
    <row r="244" spans="1:25" x14ac:dyDescent="0.65">
      <c r="A244" s="16">
        <v>222</v>
      </c>
      <c r="B244" s="35" t="s">
        <v>1196</v>
      </c>
      <c r="C244" s="35"/>
      <c r="D244" s="35" t="s">
        <v>686</v>
      </c>
      <c r="E244" s="36"/>
      <c r="F244" s="36"/>
      <c r="G244" s="36" t="s">
        <v>667</v>
      </c>
      <c r="H244" s="36" t="s">
        <v>332</v>
      </c>
      <c r="I244" s="37">
        <v>6.6</v>
      </c>
      <c r="J244" s="37"/>
      <c r="K244" s="40"/>
      <c r="L244" s="37"/>
      <c r="M244" s="36"/>
      <c r="N244" s="39"/>
      <c r="O244" s="16">
        <v>222</v>
      </c>
      <c r="P244" s="35" t="s">
        <v>1196</v>
      </c>
      <c r="Q244" s="39"/>
      <c r="R244" s="36">
        <v>9</v>
      </c>
      <c r="S244" s="36">
        <v>51</v>
      </c>
      <c r="T244" s="37">
        <v>3.7</v>
      </c>
      <c r="U244" s="36" t="s">
        <v>472</v>
      </c>
      <c r="V244" s="36">
        <v>23</v>
      </c>
      <c r="W244" s="36">
        <v>1</v>
      </c>
      <c r="X244" s="36">
        <v>2</v>
      </c>
      <c r="Y244" s="36" t="s">
        <v>1564</v>
      </c>
    </row>
    <row r="245" spans="1:25" x14ac:dyDescent="0.65">
      <c r="A245" s="16">
        <v>223</v>
      </c>
      <c r="B245" s="35" t="s">
        <v>897</v>
      </c>
      <c r="C245" s="35" t="s">
        <v>77</v>
      </c>
      <c r="D245" s="35"/>
      <c r="E245" s="36" t="s">
        <v>270</v>
      </c>
      <c r="F245" s="36">
        <v>1826</v>
      </c>
      <c r="G245" s="36" t="s">
        <v>224</v>
      </c>
      <c r="H245" s="36" t="s">
        <v>356</v>
      </c>
      <c r="I245" s="37">
        <v>4.2</v>
      </c>
      <c r="J245" s="37"/>
      <c r="K245" s="37">
        <v>35</v>
      </c>
      <c r="L245" s="37"/>
      <c r="M245" s="36"/>
      <c r="N245" s="36" t="s">
        <v>450</v>
      </c>
      <c r="O245" s="16">
        <v>223</v>
      </c>
      <c r="P245" s="35" t="s">
        <v>897</v>
      </c>
      <c r="Q245" s="36" t="s">
        <v>450</v>
      </c>
      <c r="R245" s="36">
        <v>10</v>
      </c>
      <c r="S245" s="36">
        <v>2</v>
      </c>
      <c r="T245" s="37">
        <v>42.7</v>
      </c>
      <c r="U245" s="36" t="s">
        <v>472</v>
      </c>
      <c r="V245" s="36">
        <v>60</v>
      </c>
      <c r="W245" s="36">
        <v>6</v>
      </c>
      <c r="X245" s="36">
        <v>32</v>
      </c>
      <c r="Y245" s="36" t="s">
        <v>1564</v>
      </c>
    </row>
    <row r="246" spans="1:25" x14ac:dyDescent="0.65">
      <c r="A246" s="16">
        <v>224</v>
      </c>
      <c r="B246" s="35" t="s">
        <v>896</v>
      </c>
      <c r="C246" s="35"/>
      <c r="D246" s="35" t="s">
        <v>618</v>
      </c>
      <c r="E246" s="36"/>
      <c r="F246" s="36"/>
      <c r="G246" s="36" t="s">
        <v>319</v>
      </c>
      <c r="H246" s="36" t="s">
        <v>619</v>
      </c>
      <c r="I246" s="37">
        <v>9.9</v>
      </c>
      <c r="J246" s="37">
        <v>14.3</v>
      </c>
      <c r="K246" s="37">
        <v>19.100000000000001</v>
      </c>
      <c r="L246" s="37">
        <v>3.7</v>
      </c>
      <c r="M246" s="36">
        <v>93</v>
      </c>
      <c r="N246" s="36" t="s">
        <v>1347</v>
      </c>
      <c r="O246" s="16">
        <v>224</v>
      </c>
      <c r="P246" s="35" t="s">
        <v>896</v>
      </c>
      <c r="Q246" s="36" t="s">
        <v>1347</v>
      </c>
      <c r="R246" s="36">
        <v>10</v>
      </c>
      <c r="S246" s="36">
        <v>3</v>
      </c>
      <c r="T246" s="37">
        <v>6.7</v>
      </c>
      <c r="U246" s="36" t="s">
        <v>472</v>
      </c>
      <c r="V246" s="36">
        <v>26</v>
      </c>
      <c r="W246" s="36">
        <v>9</v>
      </c>
      <c r="X246" s="36">
        <v>31</v>
      </c>
      <c r="Y246" s="36" t="s">
        <v>1564</v>
      </c>
    </row>
    <row r="247" spans="1:25" x14ac:dyDescent="0.65">
      <c r="A247" s="16">
        <v>225</v>
      </c>
      <c r="B247" s="35" t="s">
        <v>898</v>
      </c>
      <c r="C247" s="35"/>
      <c r="D247" s="35" t="s">
        <v>223</v>
      </c>
      <c r="E247" s="36" t="s">
        <v>275</v>
      </c>
      <c r="F247" s="36">
        <v>1787</v>
      </c>
      <c r="G247" s="36" t="s">
        <v>319</v>
      </c>
      <c r="H247" s="36" t="s">
        <v>363</v>
      </c>
      <c r="I247" s="37">
        <v>8.6</v>
      </c>
      <c r="J247" s="37">
        <v>11.6</v>
      </c>
      <c r="K247" s="37">
        <v>7.2</v>
      </c>
      <c r="L247" s="37">
        <v>2.5</v>
      </c>
      <c r="M247" s="36">
        <v>40</v>
      </c>
      <c r="N247" s="36" t="s">
        <v>451</v>
      </c>
      <c r="O247" s="16">
        <v>225</v>
      </c>
      <c r="P247" s="35" t="s">
        <v>898</v>
      </c>
      <c r="Q247" s="36" t="s">
        <v>451</v>
      </c>
      <c r="R247" s="36">
        <v>10</v>
      </c>
      <c r="S247" s="36">
        <v>5</v>
      </c>
      <c r="T247" s="37">
        <v>14.1</v>
      </c>
      <c r="U247" s="36" t="s">
        <v>472</v>
      </c>
      <c r="V247" s="36">
        <v>7</v>
      </c>
      <c r="W247" s="36">
        <v>43</v>
      </c>
      <c r="X247" s="36">
        <v>9</v>
      </c>
      <c r="Y247" s="36" t="s">
        <v>1564</v>
      </c>
    </row>
    <row r="248" spans="1:25" x14ac:dyDescent="0.65">
      <c r="A248" s="16">
        <v>226</v>
      </c>
      <c r="B248" s="35" t="s">
        <v>899</v>
      </c>
      <c r="C248" s="35" t="s">
        <v>78</v>
      </c>
      <c r="D248" s="35" t="s">
        <v>612</v>
      </c>
      <c r="E248" s="36" t="s">
        <v>297</v>
      </c>
      <c r="F248" s="36">
        <v>1835</v>
      </c>
      <c r="G248" s="36" t="s">
        <v>322</v>
      </c>
      <c r="H248" s="36" t="s">
        <v>297</v>
      </c>
      <c r="I248" s="37">
        <v>9.1999999999999993</v>
      </c>
      <c r="J248" s="37"/>
      <c r="K248" s="37">
        <v>1.4</v>
      </c>
      <c r="L248" s="37">
        <v>0.9</v>
      </c>
      <c r="M248" s="36"/>
      <c r="N248" s="36" t="s">
        <v>1348</v>
      </c>
      <c r="O248" s="16">
        <v>226</v>
      </c>
      <c r="P248" s="35" t="s">
        <v>899</v>
      </c>
      <c r="Q248" s="36" t="s">
        <v>1348</v>
      </c>
      <c r="R248" s="36">
        <v>10</v>
      </c>
      <c r="S248" s="36">
        <v>7</v>
      </c>
      <c r="T248" s="37">
        <v>1.8</v>
      </c>
      <c r="U248" s="36" t="s">
        <v>472</v>
      </c>
      <c r="V248" s="36">
        <v>40</v>
      </c>
      <c r="W248" s="36">
        <v>26</v>
      </c>
      <c r="X248" s="36">
        <v>11.7</v>
      </c>
      <c r="Y248" s="36" t="s">
        <v>1564</v>
      </c>
    </row>
    <row r="249" spans="1:25" x14ac:dyDescent="0.65">
      <c r="A249" s="16">
        <v>227</v>
      </c>
      <c r="B249" s="35" t="s">
        <v>903</v>
      </c>
      <c r="C249" s="35" t="s">
        <v>79</v>
      </c>
      <c r="D249" s="35"/>
      <c r="E249" s="36" t="s">
        <v>281</v>
      </c>
      <c r="F249" s="36">
        <v>1835</v>
      </c>
      <c r="G249" s="36" t="s">
        <v>322</v>
      </c>
      <c r="H249" s="36" t="s">
        <v>364</v>
      </c>
      <c r="I249" s="37">
        <v>11.6</v>
      </c>
      <c r="J249" s="37"/>
      <c r="K249" s="37">
        <v>0.7</v>
      </c>
      <c r="L249" s="37">
        <v>0.5</v>
      </c>
      <c r="M249" s="36"/>
      <c r="N249" s="36" t="s">
        <v>322</v>
      </c>
      <c r="O249" s="16">
        <v>227</v>
      </c>
      <c r="P249" s="35" t="s">
        <v>903</v>
      </c>
      <c r="Q249" s="36" t="s">
        <v>322</v>
      </c>
      <c r="R249" s="36">
        <v>10</v>
      </c>
      <c r="S249" s="36">
        <v>9</v>
      </c>
      <c r="T249" s="37">
        <v>21.1</v>
      </c>
      <c r="U249" s="36" t="s">
        <v>472</v>
      </c>
      <c r="V249" s="36">
        <v>80</v>
      </c>
      <c r="W249" s="36">
        <v>51</v>
      </c>
      <c r="X249" s="36">
        <v>30.8</v>
      </c>
      <c r="Y249" s="36" t="s">
        <v>1564</v>
      </c>
    </row>
    <row r="250" spans="1:25" x14ac:dyDescent="0.65">
      <c r="A250" s="16">
        <v>228</v>
      </c>
      <c r="B250" s="35" t="s">
        <v>901</v>
      </c>
      <c r="C250" s="35"/>
      <c r="D250" s="35"/>
      <c r="E250" s="36"/>
      <c r="F250" s="36"/>
      <c r="G250" s="36" t="s">
        <v>319</v>
      </c>
      <c r="H250" s="36" t="s">
        <v>361</v>
      </c>
      <c r="I250" s="37">
        <v>12.7</v>
      </c>
      <c r="J250" s="37">
        <v>13.9</v>
      </c>
      <c r="K250" s="37">
        <v>3</v>
      </c>
      <c r="L250" s="37">
        <v>1.3</v>
      </c>
      <c r="M250" s="36"/>
      <c r="N250" s="36" t="s">
        <v>664</v>
      </c>
      <c r="O250" s="16">
        <v>228</v>
      </c>
      <c r="P250" s="35" t="s">
        <v>901</v>
      </c>
      <c r="Q250" s="36" t="s">
        <v>664</v>
      </c>
      <c r="R250" s="36">
        <v>10</v>
      </c>
      <c r="S250" s="36">
        <v>17</v>
      </c>
      <c r="T250" s="37">
        <v>48.1</v>
      </c>
      <c r="U250" s="36" t="s">
        <v>473</v>
      </c>
      <c r="V250" s="36">
        <v>21</v>
      </c>
      <c r="W250" s="36">
        <v>52</v>
      </c>
      <c r="X250" s="36">
        <v>23</v>
      </c>
      <c r="Y250" s="36" t="s">
        <v>1564</v>
      </c>
    </row>
    <row r="251" spans="1:25" x14ac:dyDescent="0.65">
      <c r="A251" s="16">
        <v>229</v>
      </c>
      <c r="B251" s="35" t="s">
        <v>904</v>
      </c>
      <c r="C251" s="35" t="s">
        <v>80</v>
      </c>
      <c r="D251" s="35" t="s">
        <v>613</v>
      </c>
      <c r="E251" s="36" t="s">
        <v>270</v>
      </c>
      <c r="F251" s="36">
        <v>1826</v>
      </c>
      <c r="G251" s="36" t="s">
        <v>323</v>
      </c>
      <c r="H251" s="36" t="s">
        <v>356</v>
      </c>
      <c r="I251" s="37">
        <v>11</v>
      </c>
      <c r="J251" s="37"/>
      <c r="K251" s="37">
        <v>22</v>
      </c>
      <c r="L251" s="37">
        <v>22</v>
      </c>
      <c r="M251" s="36"/>
      <c r="N251" s="36" t="s">
        <v>433</v>
      </c>
      <c r="O251" s="16">
        <v>229</v>
      </c>
      <c r="P251" s="35" t="s">
        <v>904</v>
      </c>
      <c r="Q251" s="36" t="s">
        <v>433</v>
      </c>
      <c r="R251" s="36">
        <v>10</v>
      </c>
      <c r="S251" s="36">
        <v>17</v>
      </c>
      <c r="T251" s="37">
        <v>24.4</v>
      </c>
      <c r="U251" s="36" t="s">
        <v>472</v>
      </c>
      <c r="V251" s="36">
        <v>57</v>
      </c>
      <c r="W251" s="36">
        <v>55</v>
      </c>
      <c r="X251" s="36">
        <v>20</v>
      </c>
      <c r="Y251" s="36" t="s">
        <v>1564</v>
      </c>
    </row>
    <row r="252" spans="1:25" x14ac:dyDescent="0.65">
      <c r="A252" s="16">
        <v>230</v>
      </c>
      <c r="B252" s="35" t="s">
        <v>905</v>
      </c>
      <c r="C252" s="35" t="s">
        <v>81</v>
      </c>
      <c r="D252" s="35"/>
      <c r="E252" s="36" t="s">
        <v>270</v>
      </c>
      <c r="F252" s="36">
        <v>1826</v>
      </c>
      <c r="G252" s="36" t="s">
        <v>320</v>
      </c>
      <c r="H252" s="36" t="s">
        <v>297</v>
      </c>
      <c r="I252" s="37">
        <v>6.9</v>
      </c>
      <c r="J252" s="37"/>
      <c r="K252" s="37">
        <v>18</v>
      </c>
      <c r="L252" s="37"/>
      <c r="M252" s="36"/>
      <c r="N252" s="36">
        <v>10</v>
      </c>
      <c r="O252" s="16">
        <v>230</v>
      </c>
      <c r="P252" s="35" t="s">
        <v>905</v>
      </c>
      <c r="Q252" s="36">
        <v>10</v>
      </c>
      <c r="R252" s="36">
        <v>10</v>
      </c>
      <c r="S252" s="36">
        <v>17</v>
      </c>
      <c r="T252" s="37">
        <v>36.700000000000003</v>
      </c>
      <c r="U252" s="36" t="s">
        <v>472</v>
      </c>
      <c r="V252" s="36">
        <v>46</v>
      </c>
      <c r="W252" s="36">
        <v>24</v>
      </c>
      <c r="X252" s="36">
        <v>40</v>
      </c>
      <c r="Y252" s="36" t="s">
        <v>1564</v>
      </c>
    </row>
    <row r="253" spans="1:25" x14ac:dyDescent="0.65">
      <c r="A253" s="16">
        <v>231</v>
      </c>
      <c r="B253" s="35" t="s">
        <v>900</v>
      </c>
      <c r="C253" s="35"/>
      <c r="D253" s="35"/>
      <c r="E253" s="36" t="s">
        <v>275</v>
      </c>
      <c r="F253" s="36">
        <v>1787</v>
      </c>
      <c r="G253" s="36" t="s">
        <v>319</v>
      </c>
      <c r="H253" s="36" t="s">
        <v>365</v>
      </c>
      <c r="I253" s="37">
        <v>9.9</v>
      </c>
      <c r="J253" s="37">
        <v>14.1</v>
      </c>
      <c r="K253" s="37">
        <v>7.4</v>
      </c>
      <c r="L253" s="37">
        <v>6.9</v>
      </c>
      <c r="M253" s="36">
        <v>135</v>
      </c>
      <c r="N253" s="36" t="s">
        <v>656</v>
      </c>
      <c r="O253" s="16">
        <v>231</v>
      </c>
      <c r="P253" s="35" t="s">
        <v>900</v>
      </c>
      <c r="Q253" s="36" t="s">
        <v>656</v>
      </c>
      <c r="R253" s="36">
        <v>10</v>
      </c>
      <c r="S253" s="36">
        <v>18</v>
      </c>
      <c r="T253" s="37">
        <v>17</v>
      </c>
      <c r="U253" s="36" t="s">
        <v>473</v>
      </c>
      <c r="V253" s="36">
        <v>41</v>
      </c>
      <c r="W253" s="36">
        <v>25</v>
      </c>
      <c r="X253" s="36">
        <v>27</v>
      </c>
      <c r="Y253" s="36" t="s">
        <v>1564</v>
      </c>
    </row>
    <row r="254" spans="1:25" x14ac:dyDescent="0.65">
      <c r="A254" s="16">
        <v>232</v>
      </c>
      <c r="B254" s="35" t="s">
        <v>902</v>
      </c>
      <c r="C254" s="35"/>
      <c r="D254" s="35"/>
      <c r="E254" s="36"/>
      <c r="F254" s="36"/>
      <c r="G254" s="36" t="s">
        <v>319</v>
      </c>
      <c r="H254" s="36" t="s">
        <v>361</v>
      </c>
      <c r="I254" s="37">
        <v>11.1</v>
      </c>
      <c r="J254" s="37">
        <v>13</v>
      </c>
      <c r="K254" s="37">
        <v>4.4000000000000004</v>
      </c>
      <c r="L254" s="37">
        <v>1.5</v>
      </c>
      <c r="M254" s="36">
        <v>125</v>
      </c>
      <c r="N254" s="36" t="s">
        <v>658</v>
      </c>
      <c r="O254" s="16">
        <v>232</v>
      </c>
      <c r="P254" s="35" t="s">
        <v>902</v>
      </c>
      <c r="Q254" s="36" t="s">
        <v>658</v>
      </c>
      <c r="R254" s="36">
        <v>10</v>
      </c>
      <c r="S254" s="36">
        <v>18</v>
      </c>
      <c r="T254" s="37">
        <v>5.9</v>
      </c>
      <c r="U254" s="36" t="s">
        <v>473</v>
      </c>
      <c r="V254" s="36">
        <v>21</v>
      </c>
      <c r="W254" s="36">
        <v>49</v>
      </c>
      <c r="X254" s="36">
        <v>59</v>
      </c>
      <c r="Y254" s="36" t="s">
        <v>1564</v>
      </c>
    </row>
    <row r="255" spans="1:25" x14ac:dyDescent="0.65">
      <c r="A255" s="16">
        <v>233</v>
      </c>
      <c r="B255" s="35" t="s">
        <v>1215</v>
      </c>
      <c r="C255" s="35"/>
      <c r="D255" s="35" t="s">
        <v>1467</v>
      </c>
      <c r="E255" s="36"/>
      <c r="F255" s="36"/>
      <c r="G255" s="36" t="s">
        <v>321</v>
      </c>
      <c r="H255" s="36" t="s">
        <v>361</v>
      </c>
      <c r="I255" s="37">
        <v>2</v>
      </c>
      <c r="J255" s="37"/>
      <c r="K255" s="40" t="s">
        <v>1452</v>
      </c>
      <c r="L255" s="37"/>
      <c r="M255" s="36">
        <v>126</v>
      </c>
      <c r="N255" s="39"/>
      <c r="O255" s="16">
        <v>233</v>
      </c>
      <c r="P255" s="35" t="s">
        <v>1215</v>
      </c>
      <c r="Q255" s="39"/>
      <c r="R255" s="36">
        <v>10</v>
      </c>
      <c r="S255" s="36">
        <v>19</v>
      </c>
      <c r="T255" s="37">
        <v>58.6</v>
      </c>
      <c r="U255" s="36" t="s">
        <v>473</v>
      </c>
      <c r="V255" s="36">
        <v>19</v>
      </c>
      <c r="W255" s="36">
        <v>50</v>
      </c>
      <c r="X255" s="36">
        <v>28</v>
      </c>
      <c r="Y255" s="36" t="s">
        <v>1564</v>
      </c>
    </row>
    <row r="256" spans="1:25" x14ac:dyDescent="0.65">
      <c r="A256" s="16">
        <v>234</v>
      </c>
      <c r="B256" s="35" t="s">
        <v>906</v>
      </c>
      <c r="C256" s="35"/>
      <c r="D256" s="35"/>
      <c r="E256" s="36"/>
      <c r="F256" s="36"/>
      <c r="G256" s="36" t="s">
        <v>224</v>
      </c>
      <c r="H256" s="36" t="s">
        <v>297</v>
      </c>
      <c r="I256" s="37">
        <v>6</v>
      </c>
      <c r="J256" s="37"/>
      <c r="K256" s="37">
        <v>5</v>
      </c>
      <c r="L256" s="37"/>
      <c r="M256" s="36"/>
      <c r="N256" s="36" t="s">
        <v>448</v>
      </c>
      <c r="O256" s="16">
        <v>234</v>
      </c>
      <c r="P256" s="35" t="s">
        <v>906</v>
      </c>
      <c r="Q256" s="36" t="s">
        <v>448</v>
      </c>
      <c r="R256" s="36">
        <v>10</v>
      </c>
      <c r="S256" s="36">
        <v>21</v>
      </c>
      <c r="T256" s="37">
        <v>22.2</v>
      </c>
      <c r="U256" s="36" t="s">
        <v>472</v>
      </c>
      <c r="V256" s="36">
        <v>51</v>
      </c>
      <c r="W256" s="36">
        <v>43</v>
      </c>
      <c r="X256" s="36">
        <v>57</v>
      </c>
      <c r="Y256" s="36" t="s">
        <v>1564</v>
      </c>
    </row>
    <row r="257" spans="1:25" x14ac:dyDescent="0.65">
      <c r="A257" s="16">
        <v>235</v>
      </c>
      <c r="B257" s="35" t="s">
        <v>907</v>
      </c>
      <c r="C257" s="35"/>
      <c r="D257" s="35" t="s">
        <v>225</v>
      </c>
      <c r="E257" s="36" t="s">
        <v>275</v>
      </c>
      <c r="F257" s="36">
        <v>1785</v>
      </c>
      <c r="G257" s="36" t="s">
        <v>322</v>
      </c>
      <c r="H257" s="36" t="s">
        <v>332</v>
      </c>
      <c r="I257" s="37">
        <v>7.7</v>
      </c>
      <c r="J257" s="37"/>
      <c r="K257" s="37">
        <v>0.8</v>
      </c>
      <c r="L257" s="37">
        <v>0.6</v>
      </c>
      <c r="M257" s="36"/>
      <c r="N257" s="36" t="s">
        <v>322</v>
      </c>
      <c r="O257" s="16">
        <v>235</v>
      </c>
      <c r="P257" s="35" t="s">
        <v>907</v>
      </c>
      <c r="Q257" s="36" t="s">
        <v>322</v>
      </c>
      <c r="R257" s="36">
        <v>10</v>
      </c>
      <c r="S257" s="36">
        <v>24</v>
      </c>
      <c r="T257" s="37">
        <v>46.2</v>
      </c>
      <c r="U257" s="36" t="s">
        <v>472</v>
      </c>
      <c r="V257" s="36">
        <v>18</v>
      </c>
      <c r="W257" s="36">
        <v>38</v>
      </c>
      <c r="X257" s="36">
        <v>34</v>
      </c>
      <c r="Y257" s="36" t="s">
        <v>1564</v>
      </c>
    </row>
    <row r="258" spans="1:25" x14ac:dyDescent="0.65">
      <c r="A258" s="16">
        <v>236</v>
      </c>
      <c r="B258" s="35" t="s">
        <v>908</v>
      </c>
      <c r="C258" s="35"/>
      <c r="D258" s="35"/>
      <c r="E258" s="36"/>
      <c r="F258" s="36"/>
      <c r="G258" s="36" t="s">
        <v>224</v>
      </c>
      <c r="H258" s="36" t="s">
        <v>356</v>
      </c>
      <c r="I258" s="37">
        <v>7</v>
      </c>
      <c r="J258" s="37"/>
      <c r="K258" s="37">
        <v>6</v>
      </c>
      <c r="L258" s="37"/>
      <c r="M258" s="36"/>
      <c r="N258" s="36" t="s">
        <v>464</v>
      </c>
      <c r="O258" s="16">
        <v>236</v>
      </c>
      <c r="P258" s="35" t="s">
        <v>908</v>
      </c>
      <c r="Q258" s="36" t="s">
        <v>464</v>
      </c>
      <c r="R258" s="36">
        <v>10</v>
      </c>
      <c r="S258" s="36">
        <v>25</v>
      </c>
      <c r="T258" s="37">
        <v>52</v>
      </c>
      <c r="U258" s="36" t="s">
        <v>472</v>
      </c>
      <c r="V258" s="36">
        <v>57</v>
      </c>
      <c r="W258" s="36">
        <v>55</v>
      </c>
      <c r="X258" s="36">
        <v>35</v>
      </c>
      <c r="Y258" s="36" t="s">
        <v>1564</v>
      </c>
    </row>
    <row r="259" spans="1:25" x14ac:dyDescent="0.65">
      <c r="A259" s="16">
        <v>237</v>
      </c>
      <c r="B259" s="35" t="s">
        <v>1197</v>
      </c>
      <c r="C259" s="35"/>
      <c r="D259" s="35" t="s">
        <v>226</v>
      </c>
      <c r="E259" s="36"/>
      <c r="F259" s="36"/>
      <c r="G259" s="36" t="s">
        <v>321</v>
      </c>
      <c r="H259" s="36" t="s">
        <v>297</v>
      </c>
      <c r="I259" s="37">
        <v>5</v>
      </c>
      <c r="J259" s="37"/>
      <c r="K259" s="40" t="s">
        <v>1453</v>
      </c>
      <c r="L259" s="37"/>
      <c r="M259" s="36">
        <v>163</v>
      </c>
      <c r="N259" s="39"/>
      <c r="O259" s="16">
        <v>237</v>
      </c>
      <c r="P259" s="35" t="s">
        <v>1197</v>
      </c>
      <c r="Q259" s="39"/>
      <c r="R259" s="36">
        <v>10</v>
      </c>
      <c r="S259" s="36">
        <v>32</v>
      </c>
      <c r="T259" s="37">
        <v>56.9</v>
      </c>
      <c r="U259" s="36" t="s">
        <v>472</v>
      </c>
      <c r="V259" s="36">
        <v>47</v>
      </c>
      <c r="W259" s="36">
        <v>0</v>
      </c>
      <c r="X259" s="36">
        <v>12</v>
      </c>
      <c r="Y259" s="36" t="s">
        <v>1564</v>
      </c>
    </row>
    <row r="260" spans="1:25" x14ac:dyDescent="0.65">
      <c r="A260" s="16">
        <v>238</v>
      </c>
      <c r="B260" s="35" t="s">
        <v>1216</v>
      </c>
      <c r="C260" s="35" t="s">
        <v>687</v>
      </c>
      <c r="D260" s="35" t="s">
        <v>688</v>
      </c>
      <c r="E260" s="36"/>
      <c r="F260" s="36"/>
      <c r="G260" s="36" t="s">
        <v>667</v>
      </c>
      <c r="H260" s="36" t="s">
        <v>362</v>
      </c>
      <c r="I260" s="37">
        <v>5.5</v>
      </c>
      <c r="J260" s="37"/>
      <c r="K260" s="40"/>
      <c r="L260" s="37"/>
      <c r="M260" s="36"/>
      <c r="N260" s="39"/>
      <c r="O260" s="16">
        <v>238</v>
      </c>
      <c r="P260" s="35" t="s">
        <v>1216</v>
      </c>
      <c r="Q260" s="39"/>
      <c r="R260" s="36">
        <v>10</v>
      </c>
      <c r="S260" s="36">
        <v>35</v>
      </c>
      <c r="T260" s="37">
        <v>12.8</v>
      </c>
      <c r="U260" s="36" t="s">
        <v>472</v>
      </c>
      <c r="V260" s="36">
        <v>39</v>
      </c>
      <c r="W260" s="36">
        <v>33</v>
      </c>
      <c r="X260" s="36">
        <v>45</v>
      </c>
      <c r="Y260" s="36" t="s">
        <v>1564</v>
      </c>
    </row>
    <row r="261" spans="1:25" x14ac:dyDescent="0.65">
      <c r="A261" s="16">
        <v>239</v>
      </c>
      <c r="B261" s="35" t="s">
        <v>909</v>
      </c>
      <c r="C261" s="35" t="s">
        <v>82</v>
      </c>
      <c r="D261" s="35" t="s">
        <v>633</v>
      </c>
      <c r="E261" s="36" t="s">
        <v>271</v>
      </c>
      <c r="F261" s="36">
        <v>1751</v>
      </c>
      <c r="G261" s="36" t="s">
        <v>224</v>
      </c>
      <c r="H261" s="36" t="s">
        <v>356</v>
      </c>
      <c r="I261" s="37">
        <v>4.7</v>
      </c>
      <c r="J261" s="37"/>
      <c r="K261" s="37">
        <v>5</v>
      </c>
      <c r="L261" s="37"/>
      <c r="M261" s="36"/>
      <c r="N261" s="36" t="s">
        <v>445</v>
      </c>
      <c r="O261" s="16">
        <v>239</v>
      </c>
      <c r="P261" s="35" t="s">
        <v>909</v>
      </c>
      <c r="Q261" s="36" t="s">
        <v>445</v>
      </c>
      <c r="R261" s="36">
        <v>10</v>
      </c>
      <c r="S261" s="36">
        <v>35</v>
      </c>
      <c r="T261" s="37">
        <v>53.8</v>
      </c>
      <c r="U261" s="36" t="s">
        <v>472</v>
      </c>
      <c r="V261" s="36">
        <v>58</v>
      </c>
      <c r="W261" s="36">
        <v>14</v>
      </c>
      <c r="X261" s="36">
        <v>10</v>
      </c>
      <c r="Y261" s="36" t="s">
        <v>1564</v>
      </c>
    </row>
    <row r="262" spans="1:25" x14ac:dyDescent="0.65">
      <c r="A262" s="16">
        <v>240</v>
      </c>
      <c r="B262" s="35" t="s">
        <v>1217</v>
      </c>
      <c r="C262" s="35" t="s">
        <v>689</v>
      </c>
      <c r="D262" s="35" t="s">
        <v>690</v>
      </c>
      <c r="E262" s="36"/>
      <c r="F262" s="36"/>
      <c r="G262" s="36" t="s">
        <v>667</v>
      </c>
      <c r="H262" s="36" t="s">
        <v>332</v>
      </c>
      <c r="I262" s="37">
        <v>4.9000000000000004</v>
      </c>
      <c r="J262" s="37"/>
      <c r="K262" s="40"/>
      <c r="L262" s="37"/>
      <c r="M262" s="36"/>
      <c r="N262" s="39"/>
      <c r="O262" s="16">
        <v>240</v>
      </c>
      <c r="P262" s="35" t="s">
        <v>1217</v>
      </c>
      <c r="Q262" s="39"/>
      <c r="R262" s="36">
        <v>10</v>
      </c>
      <c r="S262" s="36">
        <v>37</v>
      </c>
      <c r="T262" s="37">
        <v>33.299999999999997</v>
      </c>
      <c r="U262" s="36" t="s">
        <v>472</v>
      </c>
      <c r="V262" s="36">
        <v>13</v>
      </c>
      <c r="W262" s="36">
        <v>23</v>
      </c>
      <c r="X262" s="36">
        <v>5</v>
      </c>
      <c r="Y262" s="36" t="s">
        <v>1564</v>
      </c>
    </row>
    <row r="263" spans="1:25" x14ac:dyDescent="0.65">
      <c r="A263" s="16">
        <v>241</v>
      </c>
      <c r="B263" s="35" t="s">
        <v>910</v>
      </c>
      <c r="C263" s="35"/>
      <c r="D263" s="35"/>
      <c r="E263" s="36"/>
      <c r="F263" s="36"/>
      <c r="G263" s="36" t="s">
        <v>224</v>
      </c>
      <c r="H263" s="36" t="s">
        <v>356</v>
      </c>
      <c r="I263" s="37">
        <v>7</v>
      </c>
      <c r="J263" s="37"/>
      <c r="K263" s="37">
        <v>5</v>
      </c>
      <c r="L263" s="37"/>
      <c r="M263" s="36"/>
      <c r="N263" s="36" t="s">
        <v>1341</v>
      </c>
      <c r="O263" s="16">
        <v>241</v>
      </c>
      <c r="P263" s="35" t="s">
        <v>910</v>
      </c>
      <c r="Q263" s="36" t="s">
        <v>1341</v>
      </c>
      <c r="R263" s="36">
        <v>10</v>
      </c>
      <c r="S263" s="36">
        <v>37</v>
      </c>
      <c r="T263" s="37">
        <v>18.7</v>
      </c>
      <c r="U263" s="36" t="s">
        <v>472</v>
      </c>
      <c r="V263" s="36">
        <v>58</v>
      </c>
      <c r="W263" s="36">
        <v>39</v>
      </c>
      <c r="X263" s="36">
        <v>36</v>
      </c>
      <c r="Y263" s="36" t="s">
        <v>1564</v>
      </c>
    </row>
    <row r="264" spans="1:25" x14ac:dyDescent="0.65">
      <c r="A264" s="16">
        <v>242</v>
      </c>
      <c r="B264" s="35" t="s">
        <v>1550</v>
      </c>
      <c r="C264" s="35" t="s">
        <v>1549</v>
      </c>
      <c r="D264" s="35"/>
      <c r="E264" s="36"/>
      <c r="F264" s="36"/>
      <c r="G264" s="36" t="s">
        <v>321</v>
      </c>
      <c r="H264" s="36" t="s">
        <v>297</v>
      </c>
      <c r="I264" s="37">
        <v>4.7</v>
      </c>
      <c r="J264" s="37"/>
      <c r="K264" s="40" t="s">
        <v>1551</v>
      </c>
      <c r="L264" s="37"/>
      <c r="M264" s="36">
        <v>21</v>
      </c>
      <c r="N264" s="36"/>
      <c r="O264" s="16">
        <v>242</v>
      </c>
      <c r="P264" s="35" t="s">
        <v>1550</v>
      </c>
      <c r="Q264" s="36"/>
      <c r="R264" s="36">
        <v>10</v>
      </c>
      <c r="S264" s="36">
        <v>38</v>
      </c>
      <c r="T264" s="37">
        <v>45</v>
      </c>
      <c r="U264" s="36" t="s">
        <v>472</v>
      </c>
      <c r="V264" s="36">
        <v>59</v>
      </c>
      <c r="W264" s="36">
        <v>10</v>
      </c>
      <c r="X264" s="36">
        <v>59</v>
      </c>
      <c r="Y264" s="36" t="s">
        <v>1564</v>
      </c>
    </row>
    <row r="265" spans="1:25" x14ac:dyDescent="0.65">
      <c r="A265" s="16">
        <v>243</v>
      </c>
      <c r="B265" s="35" t="s">
        <v>1552</v>
      </c>
      <c r="C265" s="35" t="s">
        <v>1175</v>
      </c>
      <c r="D265" s="35" t="s">
        <v>227</v>
      </c>
      <c r="E265" s="36"/>
      <c r="F265" s="36"/>
      <c r="G265" s="36" t="s">
        <v>321</v>
      </c>
      <c r="H265" s="36" t="s">
        <v>297</v>
      </c>
      <c r="I265" s="37">
        <v>4.3</v>
      </c>
      <c r="J265" s="37"/>
      <c r="K265" s="40" t="s">
        <v>1553</v>
      </c>
      <c r="L265" s="37"/>
      <c r="M265" s="36">
        <v>106</v>
      </c>
      <c r="N265" s="36"/>
      <c r="O265" s="16">
        <v>243</v>
      </c>
      <c r="P265" s="35" t="s">
        <v>1552</v>
      </c>
      <c r="Q265" s="36"/>
      <c r="R265" s="36">
        <v>10</v>
      </c>
      <c r="S265" s="36">
        <v>39</v>
      </c>
      <c r="T265" s="37">
        <v>18.399999999999999</v>
      </c>
      <c r="U265" s="36" t="s">
        <v>472</v>
      </c>
      <c r="V265" s="36">
        <v>55</v>
      </c>
      <c r="W265" s="36">
        <v>36</v>
      </c>
      <c r="X265" s="36">
        <v>12</v>
      </c>
      <c r="Y265" s="36" t="s">
        <v>1564</v>
      </c>
    </row>
    <row r="266" spans="1:25" x14ac:dyDescent="0.65">
      <c r="A266" s="16">
        <v>244</v>
      </c>
      <c r="B266" s="35" t="s">
        <v>1519</v>
      </c>
      <c r="C266" s="35"/>
      <c r="D266" s="35" t="s">
        <v>1518</v>
      </c>
      <c r="E266" s="36"/>
      <c r="F266" s="36"/>
      <c r="G266" s="36" t="s">
        <v>224</v>
      </c>
      <c r="H266" s="36" t="s">
        <v>356</v>
      </c>
      <c r="I266" s="37">
        <v>8.4</v>
      </c>
      <c r="J266" s="37"/>
      <c r="K266" s="37">
        <v>15</v>
      </c>
      <c r="L266" s="37"/>
      <c r="M266" s="36"/>
      <c r="N266" s="36"/>
      <c r="O266" s="16">
        <v>244</v>
      </c>
      <c r="P266" s="35" t="s">
        <v>1519</v>
      </c>
      <c r="Q266" s="36"/>
      <c r="R266" s="36">
        <v>10</v>
      </c>
      <c r="S266" s="36">
        <v>42</v>
      </c>
      <c r="T266" s="37">
        <v>12</v>
      </c>
      <c r="U266" s="36" t="s">
        <v>472</v>
      </c>
      <c r="V266" s="36">
        <v>65</v>
      </c>
      <c r="W266" s="36">
        <v>6</v>
      </c>
      <c r="X266" s="36">
        <v>0</v>
      </c>
      <c r="Y266" s="36" t="s">
        <v>1564</v>
      </c>
    </row>
    <row r="267" spans="1:25" x14ac:dyDescent="0.65">
      <c r="A267" s="16">
        <v>245</v>
      </c>
      <c r="B267" s="35" t="s">
        <v>1259</v>
      </c>
      <c r="C267" s="35"/>
      <c r="D267" s="35" t="s">
        <v>228</v>
      </c>
      <c r="E267" s="36"/>
      <c r="F267" s="36"/>
      <c r="G267" s="36" t="s">
        <v>224</v>
      </c>
      <c r="H267" s="36" t="s">
        <v>356</v>
      </c>
      <c r="I267" s="37">
        <v>1.6</v>
      </c>
      <c r="J267" s="37"/>
      <c r="K267" s="37">
        <v>50</v>
      </c>
      <c r="L267" s="37"/>
      <c r="M267" s="36"/>
      <c r="N267" s="36" t="s">
        <v>445</v>
      </c>
      <c r="O267" s="16">
        <v>245</v>
      </c>
      <c r="P267" s="35" t="s">
        <v>1259</v>
      </c>
      <c r="Q267" s="36" t="s">
        <v>445</v>
      </c>
      <c r="R267" s="36">
        <v>10</v>
      </c>
      <c r="S267" s="36">
        <v>42</v>
      </c>
      <c r="T267" s="37">
        <v>56.5</v>
      </c>
      <c r="U267" s="36" t="s">
        <v>472</v>
      </c>
      <c r="V267" s="36">
        <v>64</v>
      </c>
      <c r="W267" s="36">
        <v>23</v>
      </c>
      <c r="X267" s="36">
        <v>39</v>
      </c>
      <c r="Y267" s="36" t="s">
        <v>1564</v>
      </c>
    </row>
    <row r="268" spans="1:25" x14ac:dyDescent="0.65">
      <c r="A268" s="16">
        <v>246</v>
      </c>
      <c r="B268" s="35" t="s">
        <v>84</v>
      </c>
      <c r="C268" s="35" t="s">
        <v>912</v>
      </c>
      <c r="D268" s="35"/>
      <c r="E268" s="36" t="s">
        <v>278</v>
      </c>
      <c r="F268" s="36">
        <v>1781</v>
      </c>
      <c r="G268" s="36" t="s">
        <v>319</v>
      </c>
      <c r="H268" s="36" t="s">
        <v>361</v>
      </c>
      <c r="I268" s="37">
        <v>10</v>
      </c>
      <c r="J268" s="37">
        <v>13.8</v>
      </c>
      <c r="K268" s="37">
        <v>7.4</v>
      </c>
      <c r="L268" s="37">
        <v>5</v>
      </c>
      <c r="M268" s="36">
        <v>13</v>
      </c>
      <c r="N268" s="36" t="s">
        <v>1371</v>
      </c>
      <c r="O268" s="16">
        <v>246</v>
      </c>
      <c r="P268" s="35" t="s">
        <v>84</v>
      </c>
      <c r="Q268" s="36" t="s">
        <v>1371</v>
      </c>
      <c r="R268" s="36">
        <v>10</v>
      </c>
      <c r="S268" s="36">
        <v>43</v>
      </c>
      <c r="T268" s="37">
        <v>57.7</v>
      </c>
      <c r="U268" s="36" t="s">
        <v>473</v>
      </c>
      <c r="V268" s="36">
        <v>11</v>
      </c>
      <c r="W268" s="36">
        <v>42</v>
      </c>
      <c r="X268" s="36">
        <v>13</v>
      </c>
      <c r="Y268" s="36" t="s">
        <v>1564</v>
      </c>
    </row>
    <row r="269" spans="1:25" x14ac:dyDescent="0.65">
      <c r="A269" s="16">
        <v>247</v>
      </c>
      <c r="B269" s="35" t="s">
        <v>911</v>
      </c>
      <c r="C269" s="35"/>
      <c r="D269" s="35"/>
      <c r="E269" s="36"/>
      <c r="F269" s="36"/>
      <c r="G269" s="36" t="s">
        <v>319</v>
      </c>
      <c r="H269" s="36" t="s">
        <v>579</v>
      </c>
      <c r="I269" s="37">
        <v>10.199999999999999</v>
      </c>
      <c r="J269" s="37">
        <v>14.2</v>
      </c>
      <c r="K269" s="37">
        <v>7.1</v>
      </c>
      <c r="L269" s="37">
        <v>6.5</v>
      </c>
      <c r="M269" s="36"/>
      <c r="N269" s="36" t="s">
        <v>650</v>
      </c>
      <c r="O269" s="16">
        <v>247</v>
      </c>
      <c r="P269" s="35" t="s">
        <v>911</v>
      </c>
      <c r="Q269" s="36" t="s">
        <v>650</v>
      </c>
      <c r="R269" s="36">
        <v>10</v>
      </c>
      <c r="S269" s="36">
        <v>43</v>
      </c>
      <c r="T269" s="37">
        <v>30.7</v>
      </c>
      <c r="U269" s="36" t="s">
        <v>473</v>
      </c>
      <c r="V269" s="36">
        <v>24</v>
      </c>
      <c r="W269" s="36">
        <v>55</v>
      </c>
      <c r="X269" s="36">
        <v>19</v>
      </c>
      <c r="Y269" s="36" t="s">
        <v>1564</v>
      </c>
    </row>
    <row r="270" spans="1:25" x14ac:dyDescent="0.65">
      <c r="A270" s="16">
        <v>248</v>
      </c>
      <c r="B270" s="35" t="s">
        <v>914</v>
      </c>
      <c r="C270" s="35" t="s">
        <v>83</v>
      </c>
      <c r="D270" s="35" t="s">
        <v>229</v>
      </c>
      <c r="E270" s="36" t="s">
        <v>271</v>
      </c>
      <c r="F270" s="36">
        <v>1751</v>
      </c>
      <c r="G270" s="36" t="s">
        <v>323</v>
      </c>
      <c r="H270" s="36" t="s">
        <v>356</v>
      </c>
      <c r="I270" s="37">
        <v>3</v>
      </c>
      <c r="J270" s="37"/>
      <c r="K270" s="37">
        <v>120</v>
      </c>
      <c r="L270" s="37">
        <v>120</v>
      </c>
      <c r="M270" s="36"/>
      <c r="N270" s="36" t="s">
        <v>433</v>
      </c>
      <c r="O270" s="16">
        <v>248</v>
      </c>
      <c r="P270" s="35" t="s">
        <v>914</v>
      </c>
      <c r="Q270" s="36" t="s">
        <v>433</v>
      </c>
      <c r="R270" s="36">
        <v>10</v>
      </c>
      <c r="S270" s="36">
        <v>45</v>
      </c>
      <c r="T270" s="37">
        <v>8.5</v>
      </c>
      <c r="U270" s="36" t="s">
        <v>472</v>
      </c>
      <c r="V270" s="36">
        <v>59</v>
      </c>
      <c r="W270" s="36">
        <v>52</v>
      </c>
      <c r="X270" s="36">
        <v>4</v>
      </c>
      <c r="Y270" s="36" t="s">
        <v>1564</v>
      </c>
    </row>
    <row r="271" spans="1:25" x14ac:dyDescent="0.65">
      <c r="A271" s="16">
        <v>249</v>
      </c>
      <c r="B271" s="35" t="s">
        <v>85</v>
      </c>
      <c r="C271" s="35" t="s">
        <v>913</v>
      </c>
      <c r="D271" s="35"/>
      <c r="E271" s="36" t="s">
        <v>278</v>
      </c>
      <c r="F271" s="36">
        <v>1781</v>
      </c>
      <c r="G271" s="36" t="s">
        <v>319</v>
      </c>
      <c r="H271" s="36" t="s">
        <v>361</v>
      </c>
      <c r="I271" s="37">
        <v>9.3000000000000007</v>
      </c>
      <c r="J271" s="37">
        <v>13.1</v>
      </c>
      <c r="K271" s="37">
        <v>7.6</v>
      </c>
      <c r="L271" s="37">
        <v>5.2</v>
      </c>
      <c r="M271" s="36">
        <v>5</v>
      </c>
      <c r="N271" s="36" t="s">
        <v>1372</v>
      </c>
      <c r="O271" s="16">
        <v>249</v>
      </c>
      <c r="P271" s="35" t="s">
        <v>85</v>
      </c>
      <c r="Q271" s="36" t="s">
        <v>1372</v>
      </c>
      <c r="R271" s="36">
        <v>10</v>
      </c>
      <c r="S271" s="36">
        <v>46</v>
      </c>
      <c r="T271" s="37">
        <v>45.9</v>
      </c>
      <c r="U271" s="36" t="s">
        <v>473</v>
      </c>
      <c r="V271" s="36">
        <v>11</v>
      </c>
      <c r="W271" s="36">
        <v>49</v>
      </c>
      <c r="X271" s="36">
        <v>25</v>
      </c>
      <c r="Y271" s="36" t="s">
        <v>1564</v>
      </c>
    </row>
    <row r="272" spans="1:25" x14ac:dyDescent="0.65">
      <c r="A272" s="16">
        <v>250</v>
      </c>
      <c r="B272" s="35" t="s">
        <v>86</v>
      </c>
      <c r="C272" s="35" t="s">
        <v>915</v>
      </c>
      <c r="D272" s="35"/>
      <c r="E272" s="36" t="s">
        <v>278</v>
      </c>
      <c r="F272" s="36">
        <v>1781</v>
      </c>
      <c r="G272" s="36" t="s">
        <v>319</v>
      </c>
      <c r="H272" s="36" t="s">
        <v>361</v>
      </c>
      <c r="I272" s="37">
        <v>9.4</v>
      </c>
      <c r="J272" s="37">
        <v>12.9</v>
      </c>
      <c r="K272" s="37">
        <v>5.4</v>
      </c>
      <c r="L272" s="37">
        <v>4.8</v>
      </c>
      <c r="M272" s="36">
        <v>71</v>
      </c>
      <c r="N272" s="36" t="s">
        <v>429</v>
      </c>
      <c r="O272" s="16">
        <v>250</v>
      </c>
      <c r="P272" s="35" t="s">
        <v>86</v>
      </c>
      <c r="Q272" s="36" t="s">
        <v>429</v>
      </c>
      <c r="R272" s="36">
        <v>10</v>
      </c>
      <c r="S272" s="36">
        <v>47</v>
      </c>
      <c r="T272" s="37">
        <v>49.7</v>
      </c>
      <c r="U272" s="36" t="s">
        <v>473</v>
      </c>
      <c r="V272" s="36">
        <v>12</v>
      </c>
      <c r="W272" s="36">
        <v>34</v>
      </c>
      <c r="X272" s="36">
        <v>53</v>
      </c>
      <c r="Y272" s="36" t="s">
        <v>1564</v>
      </c>
    </row>
    <row r="273" spans="1:212" x14ac:dyDescent="0.65">
      <c r="A273" s="16">
        <v>251</v>
      </c>
      <c r="B273" s="35" t="s">
        <v>916</v>
      </c>
      <c r="C273" s="35"/>
      <c r="D273" s="35"/>
      <c r="E273" s="36" t="s">
        <v>275</v>
      </c>
      <c r="F273" s="36">
        <v>1784</v>
      </c>
      <c r="G273" s="36" t="s">
        <v>319</v>
      </c>
      <c r="H273" s="36" t="s">
        <v>361</v>
      </c>
      <c r="I273" s="37">
        <v>9.6999999999999993</v>
      </c>
      <c r="J273" s="37">
        <v>12.4</v>
      </c>
      <c r="K273" s="37">
        <v>5.5</v>
      </c>
      <c r="L273" s="37">
        <v>2.5</v>
      </c>
      <c r="M273" s="36">
        <v>53</v>
      </c>
      <c r="N273" s="36" t="s">
        <v>451</v>
      </c>
      <c r="O273" s="16">
        <v>251</v>
      </c>
      <c r="P273" s="35" t="s">
        <v>916</v>
      </c>
      <c r="Q273" s="36" t="s">
        <v>451</v>
      </c>
      <c r="R273" s="36">
        <v>10</v>
      </c>
      <c r="S273" s="36">
        <v>48</v>
      </c>
      <c r="T273" s="37">
        <v>16.899999999999999</v>
      </c>
      <c r="U273" s="36" t="s">
        <v>473</v>
      </c>
      <c r="V273" s="36">
        <v>12</v>
      </c>
      <c r="W273" s="36">
        <v>37</v>
      </c>
      <c r="X273" s="36">
        <v>46</v>
      </c>
      <c r="Y273" s="36" t="s">
        <v>1564</v>
      </c>
    </row>
    <row r="274" spans="1:212" x14ac:dyDescent="0.65">
      <c r="A274" s="16">
        <v>252</v>
      </c>
      <c r="B274" s="35" t="s">
        <v>691</v>
      </c>
      <c r="C274" s="35" t="s">
        <v>1503</v>
      </c>
      <c r="D274" s="35" t="s">
        <v>692</v>
      </c>
      <c r="E274" s="36"/>
      <c r="F274" s="36"/>
      <c r="G274" s="36" t="s">
        <v>667</v>
      </c>
      <c r="H274" s="36" t="s">
        <v>332</v>
      </c>
      <c r="I274" s="37">
        <v>6.5</v>
      </c>
      <c r="J274" s="37"/>
      <c r="K274" s="37"/>
      <c r="L274" s="37"/>
      <c r="M274" s="36"/>
      <c r="N274" s="39"/>
      <c r="O274" s="16">
        <v>252</v>
      </c>
      <c r="P274" s="35" t="s">
        <v>691</v>
      </c>
      <c r="Q274" s="39"/>
      <c r="R274" s="36">
        <v>10</v>
      </c>
      <c r="S274" s="36">
        <v>51</v>
      </c>
      <c r="T274" s="37">
        <v>37.200000000000003</v>
      </c>
      <c r="U274" s="36" t="s">
        <v>472</v>
      </c>
      <c r="V274" s="36">
        <v>21</v>
      </c>
      <c r="W274" s="36">
        <v>15</v>
      </c>
      <c r="X274" s="36">
        <v>0</v>
      </c>
      <c r="Y274" s="36" t="s">
        <v>1564</v>
      </c>
    </row>
    <row r="275" spans="1:212" ht="15" customHeight="1" x14ac:dyDescent="0.65">
      <c r="A275" s="18" t="s">
        <v>1577</v>
      </c>
      <c r="B275" s="17" t="s">
        <v>1578</v>
      </c>
      <c r="C275" s="19" t="s">
        <v>1579</v>
      </c>
      <c r="D275" s="17" t="s">
        <v>195</v>
      </c>
      <c r="E275" s="28"/>
      <c r="F275" s="28"/>
      <c r="G275" s="17" t="s">
        <v>318</v>
      </c>
      <c r="H275" s="17" t="s">
        <v>329</v>
      </c>
      <c r="I275" s="17" t="s">
        <v>404</v>
      </c>
      <c r="J275" s="17" t="s">
        <v>406</v>
      </c>
      <c r="K275" s="17" t="s">
        <v>407</v>
      </c>
      <c r="L275" s="17" t="s">
        <v>409</v>
      </c>
      <c r="M275" s="17" t="s">
        <v>410</v>
      </c>
      <c r="N275" s="17" t="s">
        <v>1580</v>
      </c>
      <c r="O275" s="18" t="s">
        <v>1577</v>
      </c>
      <c r="P275" s="17" t="s">
        <v>1578</v>
      </c>
      <c r="Q275" s="17" t="s">
        <v>1580</v>
      </c>
      <c r="R275" s="25" t="s">
        <v>1593</v>
      </c>
      <c r="S275" s="26"/>
      <c r="T275" s="27"/>
      <c r="U275" s="25" t="s">
        <v>1594</v>
      </c>
      <c r="V275" s="26"/>
      <c r="W275" s="26"/>
      <c r="X275" s="27"/>
      <c r="Y275" s="29" t="s">
        <v>1581</v>
      </c>
      <c r="Z275" s="30"/>
      <c r="AA275" s="30"/>
      <c r="AB275" s="30"/>
      <c r="AC275" s="30"/>
      <c r="AD275" s="30"/>
      <c r="AE275" s="30"/>
      <c r="AF275" s="30"/>
      <c r="AG275" s="30"/>
      <c r="AH275" s="30"/>
      <c r="AI275" s="30"/>
      <c r="AJ275" s="30"/>
      <c r="AK275" s="30"/>
      <c r="AL275" s="30"/>
      <c r="AM275" s="30"/>
      <c r="AN275" s="30"/>
      <c r="AO275" s="30"/>
      <c r="AP275" s="30"/>
      <c r="AQ275" s="30"/>
      <c r="AR275" s="30"/>
      <c r="AS275" s="30"/>
      <c r="AT275" s="30"/>
      <c r="AU275" s="30"/>
      <c r="AV275" s="30"/>
      <c r="AW275" s="30"/>
      <c r="AX275" s="30"/>
      <c r="AY275" s="30"/>
      <c r="AZ275" s="30"/>
      <c r="BA275" s="30"/>
      <c r="BB275" s="30"/>
      <c r="BC275" s="30"/>
      <c r="BD275" s="30"/>
      <c r="BE275" s="30"/>
      <c r="BF275" s="30"/>
      <c r="BG275" s="30"/>
      <c r="BH275" s="30"/>
      <c r="BI275" s="30"/>
      <c r="BJ275" s="30"/>
      <c r="BK275" s="30"/>
      <c r="BL275" s="30"/>
      <c r="BM275" s="30"/>
      <c r="BN275" s="30"/>
      <c r="BO275" s="30"/>
      <c r="BP275" s="30"/>
      <c r="BQ275" s="30"/>
      <c r="BR275" s="30"/>
      <c r="BS275" s="30"/>
      <c r="BT275" s="30"/>
      <c r="BU275" s="30"/>
      <c r="BV275" s="30"/>
      <c r="BW275" s="30"/>
      <c r="BX275" s="30"/>
      <c r="BY275" s="30"/>
      <c r="BZ275" s="30"/>
      <c r="CA275" s="30"/>
      <c r="CB275" s="30"/>
      <c r="CC275" s="30"/>
      <c r="CD275" s="30"/>
      <c r="CE275" s="30"/>
      <c r="CF275" s="30"/>
      <c r="CG275" s="30"/>
      <c r="CH275" s="30"/>
      <c r="CI275" s="30"/>
      <c r="CJ275" s="30"/>
      <c r="CK275" s="30"/>
      <c r="CL275" s="30"/>
      <c r="CM275" s="30"/>
      <c r="CN275" s="30"/>
      <c r="CO275" s="30"/>
      <c r="CP275" s="30"/>
      <c r="CQ275" s="30"/>
      <c r="CR275" s="30"/>
      <c r="CS275" s="30"/>
      <c r="CT275" s="30"/>
      <c r="CU275" s="30"/>
      <c r="CV275" s="30"/>
      <c r="CW275" s="30"/>
      <c r="CX275" s="30"/>
      <c r="CY275" s="30"/>
      <c r="CZ275" s="30"/>
      <c r="DA275" s="30"/>
      <c r="DB275" s="30"/>
      <c r="DC275" s="30"/>
      <c r="DD275" s="30"/>
      <c r="DE275" s="30"/>
      <c r="DF275" s="30"/>
      <c r="DG275" s="30"/>
      <c r="DH275" s="30"/>
      <c r="DI275" s="30"/>
      <c r="DJ275" s="30"/>
      <c r="DK275" s="30"/>
      <c r="DL275" s="30"/>
      <c r="DM275" s="30"/>
      <c r="DN275" s="30"/>
      <c r="DO275" s="30"/>
      <c r="DP275" s="30"/>
      <c r="DQ275" s="30"/>
      <c r="DR275" s="30"/>
      <c r="DS275" s="30"/>
      <c r="DT275" s="30"/>
      <c r="DU275" s="30"/>
      <c r="DV275" s="30"/>
      <c r="DW275" s="30"/>
      <c r="DX275" s="30"/>
      <c r="DY275" s="30"/>
      <c r="DZ275" s="30"/>
      <c r="EA275" s="30"/>
      <c r="EB275" s="30"/>
      <c r="EC275" s="30"/>
      <c r="ED275" s="30"/>
      <c r="EE275" s="30"/>
      <c r="EF275" s="30"/>
      <c r="EG275" s="30"/>
      <c r="EH275" s="30"/>
      <c r="EI275" s="30"/>
      <c r="EJ275" s="30"/>
      <c r="EK275" s="30"/>
      <c r="EL275" s="30"/>
      <c r="EM275" s="30"/>
      <c r="EN275" s="30"/>
      <c r="EO275" s="30"/>
      <c r="EP275" s="30"/>
      <c r="EQ275" s="30"/>
      <c r="ER275" s="30"/>
      <c r="ES275" s="30"/>
      <c r="ET275" s="30"/>
      <c r="EU275" s="30"/>
      <c r="EV275" s="30"/>
      <c r="EW275" s="30"/>
      <c r="EX275" s="30"/>
      <c r="EY275" s="30"/>
      <c r="EZ275" s="30"/>
      <c r="FA275" s="30"/>
      <c r="FB275" s="30"/>
      <c r="FC275" s="30"/>
      <c r="FD275" s="30"/>
      <c r="FE275" s="30"/>
      <c r="FF275" s="30"/>
      <c r="FG275" s="30"/>
      <c r="FH275" s="30"/>
      <c r="FI275" s="30"/>
      <c r="FJ275" s="30"/>
      <c r="FK275" s="30"/>
      <c r="FL275" s="30"/>
      <c r="FM275" s="30"/>
      <c r="FN275" s="30"/>
      <c r="FO275" s="30"/>
      <c r="FP275" s="30"/>
      <c r="FQ275" s="30"/>
      <c r="FR275" s="30"/>
      <c r="FS275" s="30"/>
      <c r="FT275" s="30"/>
      <c r="FU275" s="30"/>
      <c r="FV275" s="30"/>
      <c r="FW275" s="30"/>
      <c r="FX275" s="30"/>
      <c r="FY275" s="30"/>
      <c r="FZ275" s="30"/>
      <c r="GA275" s="30"/>
      <c r="GB275" s="30"/>
      <c r="GC275" s="30"/>
      <c r="GD275" s="30"/>
      <c r="GE275" s="30"/>
      <c r="GF275" s="30"/>
      <c r="GG275" s="30"/>
      <c r="GH275" s="30"/>
      <c r="GI275" s="30"/>
      <c r="GJ275" s="30"/>
      <c r="GK275" s="30"/>
      <c r="GL275" s="30"/>
      <c r="GM275" s="30"/>
      <c r="GN275" s="30"/>
      <c r="GO275" s="30"/>
      <c r="GP275" s="30"/>
      <c r="GQ275" s="30"/>
      <c r="GR275" s="30"/>
      <c r="GS275" s="30"/>
      <c r="GT275" s="30"/>
      <c r="GU275" s="30"/>
      <c r="GV275" s="30"/>
      <c r="GW275" s="30"/>
      <c r="GX275" s="30"/>
      <c r="GY275" s="30"/>
      <c r="GZ275" s="30"/>
      <c r="HA275" s="30"/>
      <c r="HB275" s="30"/>
      <c r="HC275" s="30"/>
      <c r="HD275" s="30"/>
    </row>
    <row r="276" spans="1:212" ht="15" customHeight="1" x14ac:dyDescent="0.65">
      <c r="A276" s="18"/>
      <c r="B276" s="18"/>
      <c r="C276" s="20"/>
      <c r="D276" s="18"/>
      <c r="E276" s="32" t="s">
        <v>269</v>
      </c>
      <c r="F276" s="32" t="s">
        <v>317</v>
      </c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22" t="s">
        <v>1592</v>
      </c>
      <c r="S276" s="23"/>
      <c r="T276" s="23"/>
      <c r="U276" s="23"/>
      <c r="V276" s="23"/>
      <c r="W276" s="23"/>
      <c r="X276" s="24"/>
      <c r="Y276" s="33"/>
      <c r="Z276" s="34"/>
      <c r="AA276" s="34"/>
      <c r="AB276" s="34"/>
      <c r="AC276" s="34"/>
      <c r="AD276" s="34"/>
      <c r="AE276" s="34"/>
      <c r="AF276" s="34"/>
      <c r="AG276" s="34"/>
      <c r="AH276" s="34"/>
      <c r="AI276" s="34"/>
      <c r="AJ276" s="34"/>
      <c r="AK276" s="34"/>
      <c r="AL276" s="34"/>
      <c r="AM276" s="34"/>
      <c r="AN276" s="34"/>
      <c r="AO276" s="34"/>
      <c r="AP276" s="34"/>
      <c r="AQ276" s="34"/>
      <c r="AR276" s="34"/>
      <c r="AS276" s="34"/>
      <c r="AT276" s="34"/>
      <c r="AU276" s="34"/>
      <c r="AV276" s="34"/>
      <c r="AW276" s="34"/>
      <c r="AX276" s="34"/>
      <c r="AY276" s="34"/>
      <c r="AZ276" s="34"/>
      <c r="BA276" s="34"/>
      <c r="BB276" s="34"/>
      <c r="BC276" s="34"/>
      <c r="BD276" s="34"/>
      <c r="BE276" s="34"/>
      <c r="BF276" s="34"/>
      <c r="BG276" s="34"/>
      <c r="BH276" s="34"/>
      <c r="BI276" s="34"/>
      <c r="BJ276" s="34"/>
      <c r="BK276" s="34"/>
      <c r="BL276" s="34"/>
      <c r="BM276" s="34"/>
      <c r="BN276" s="34"/>
      <c r="BO276" s="34"/>
      <c r="BP276" s="34"/>
      <c r="BQ276" s="34"/>
      <c r="BR276" s="34"/>
      <c r="BS276" s="34"/>
      <c r="BT276" s="34"/>
      <c r="BU276" s="34"/>
      <c r="BV276" s="34"/>
      <c r="BW276" s="34"/>
      <c r="BX276" s="34"/>
      <c r="BY276" s="34"/>
      <c r="BZ276" s="34"/>
      <c r="CA276" s="34"/>
      <c r="CB276" s="34"/>
      <c r="CC276" s="34"/>
      <c r="CD276" s="34"/>
      <c r="CE276" s="34"/>
      <c r="CF276" s="34"/>
      <c r="CG276" s="34"/>
      <c r="CH276" s="34"/>
      <c r="CI276" s="34"/>
      <c r="CJ276" s="34"/>
      <c r="CK276" s="34"/>
      <c r="CL276" s="34"/>
      <c r="CM276" s="34"/>
      <c r="CN276" s="34"/>
      <c r="CO276" s="34"/>
      <c r="CP276" s="34"/>
      <c r="CQ276" s="34"/>
      <c r="CR276" s="34"/>
      <c r="CS276" s="34"/>
      <c r="CT276" s="34"/>
      <c r="CU276" s="34"/>
      <c r="CV276" s="34"/>
      <c r="CW276" s="34"/>
      <c r="CX276" s="34"/>
      <c r="CY276" s="34"/>
      <c r="CZ276" s="34"/>
      <c r="DA276" s="34"/>
      <c r="DB276" s="34"/>
      <c r="DC276" s="34"/>
      <c r="DD276" s="34"/>
      <c r="DE276" s="34"/>
      <c r="DF276" s="34"/>
      <c r="DG276" s="34"/>
      <c r="DH276" s="34"/>
      <c r="DI276" s="34"/>
      <c r="DJ276" s="34"/>
      <c r="DK276" s="34"/>
      <c r="DL276" s="34"/>
      <c r="DM276" s="34"/>
      <c r="DN276" s="34"/>
      <c r="DO276" s="34"/>
      <c r="DP276" s="34"/>
      <c r="DQ276" s="34"/>
      <c r="DR276" s="34"/>
      <c r="DS276" s="34"/>
      <c r="DT276" s="34"/>
      <c r="DU276" s="34"/>
      <c r="DV276" s="34"/>
      <c r="DW276" s="34"/>
      <c r="DX276" s="34"/>
      <c r="DY276" s="34"/>
      <c r="DZ276" s="34"/>
      <c r="EA276" s="34"/>
      <c r="EB276" s="34"/>
      <c r="EC276" s="34"/>
      <c r="ED276" s="34"/>
      <c r="EE276" s="34"/>
      <c r="EF276" s="34"/>
      <c r="EG276" s="34"/>
      <c r="EH276" s="34"/>
      <c r="EI276" s="34"/>
      <c r="EJ276" s="34"/>
      <c r="EK276" s="34"/>
      <c r="EL276" s="34"/>
      <c r="EM276" s="34"/>
      <c r="EN276" s="34"/>
      <c r="EO276" s="34"/>
      <c r="EP276" s="34"/>
      <c r="EQ276" s="34"/>
      <c r="ER276" s="34"/>
      <c r="ES276" s="34"/>
      <c r="ET276" s="34"/>
      <c r="EU276" s="34"/>
      <c r="EV276" s="34"/>
      <c r="EW276" s="34"/>
      <c r="EX276" s="34"/>
      <c r="EY276" s="34"/>
      <c r="EZ276" s="34"/>
      <c r="FA276" s="34"/>
      <c r="FB276" s="34"/>
      <c r="FC276" s="34"/>
      <c r="FD276" s="34"/>
      <c r="FE276" s="34"/>
      <c r="FF276" s="34"/>
      <c r="FG276" s="34"/>
      <c r="FH276" s="34"/>
      <c r="FI276" s="34"/>
      <c r="FJ276" s="34"/>
      <c r="FK276" s="34"/>
      <c r="FL276" s="34"/>
      <c r="FM276" s="34"/>
      <c r="FN276" s="34"/>
      <c r="FO276" s="34"/>
      <c r="FP276" s="34"/>
      <c r="FQ276" s="34"/>
      <c r="FR276" s="34"/>
      <c r="FS276" s="34"/>
      <c r="FT276" s="34"/>
      <c r="FU276" s="34"/>
      <c r="FV276" s="34"/>
      <c r="FW276" s="34"/>
      <c r="FX276" s="34"/>
      <c r="FY276" s="34"/>
      <c r="FZ276" s="34"/>
      <c r="GA276" s="34"/>
      <c r="GB276" s="34"/>
      <c r="GC276" s="34"/>
      <c r="GD276" s="34"/>
      <c r="GE276" s="34"/>
      <c r="GF276" s="34"/>
      <c r="GG276" s="34"/>
      <c r="GH276" s="34"/>
      <c r="GI276" s="34"/>
      <c r="GJ276" s="34"/>
      <c r="GK276" s="34"/>
      <c r="GL276" s="34"/>
      <c r="GM276" s="34"/>
      <c r="GN276" s="34"/>
      <c r="GO276" s="34"/>
      <c r="GP276" s="34"/>
      <c r="GQ276" s="34"/>
      <c r="GR276" s="34"/>
      <c r="GS276" s="34"/>
      <c r="GT276" s="34"/>
      <c r="GU276" s="34"/>
      <c r="GV276" s="34"/>
      <c r="GW276" s="34"/>
      <c r="GX276" s="34"/>
      <c r="GY276" s="34"/>
      <c r="GZ276" s="34"/>
      <c r="HA276" s="34"/>
      <c r="HB276" s="34"/>
      <c r="HC276" s="34"/>
      <c r="HD276" s="34"/>
    </row>
    <row r="277" spans="1:212" ht="15" customHeight="1" x14ac:dyDescent="0.65">
      <c r="A277" s="18"/>
      <c r="B277" s="18"/>
      <c r="C277" s="21"/>
      <c r="D277" s="18"/>
      <c r="E277" s="32"/>
      <c r="F277" s="32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5" t="s">
        <v>1591</v>
      </c>
      <c r="S277" s="15" t="s">
        <v>469</v>
      </c>
      <c r="T277" s="15" t="s">
        <v>470</v>
      </c>
      <c r="U277" s="15" t="s">
        <v>471</v>
      </c>
      <c r="V277" s="15" t="s">
        <v>474</v>
      </c>
      <c r="W277" s="15" t="s">
        <v>475</v>
      </c>
      <c r="X277" s="15" t="s">
        <v>476</v>
      </c>
      <c r="Y277" s="33"/>
      <c r="Z277" s="34"/>
      <c r="AA277" s="34"/>
      <c r="AB277" s="34"/>
      <c r="AC277" s="34"/>
      <c r="AD277" s="34"/>
      <c r="AE277" s="34"/>
      <c r="AF277" s="34"/>
      <c r="AG277" s="34"/>
      <c r="AH277" s="34"/>
      <c r="AI277" s="34"/>
      <c r="AJ277" s="34"/>
      <c r="AK277" s="34"/>
      <c r="AL277" s="34"/>
      <c r="AM277" s="34"/>
      <c r="AN277" s="34"/>
      <c r="AO277" s="34"/>
      <c r="AP277" s="34"/>
      <c r="AQ277" s="34"/>
      <c r="AR277" s="34"/>
      <c r="AS277" s="34"/>
      <c r="AT277" s="34"/>
      <c r="AU277" s="34"/>
      <c r="AV277" s="34"/>
      <c r="AW277" s="34"/>
      <c r="AX277" s="34"/>
      <c r="AY277" s="34"/>
      <c r="AZ277" s="34"/>
      <c r="BA277" s="34"/>
      <c r="BB277" s="34"/>
      <c r="BC277" s="34"/>
      <c r="BD277" s="34"/>
      <c r="BE277" s="34"/>
      <c r="BF277" s="34"/>
      <c r="BG277" s="34"/>
      <c r="BH277" s="34"/>
      <c r="BI277" s="34"/>
      <c r="BJ277" s="34"/>
      <c r="BK277" s="34"/>
      <c r="BL277" s="34"/>
      <c r="BM277" s="34"/>
      <c r="BN277" s="34"/>
      <c r="BO277" s="34"/>
      <c r="BP277" s="34"/>
      <c r="BQ277" s="34"/>
      <c r="BR277" s="34"/>
      <c r="BS277" s="34"/>
      <c r="BT277" s="34"/>
      <c r="BU277" s="34"/>
      <c r="BV277" s="34"/>
      <c r="BW277" s="34"/>
      <c r="BX277" s="34"/>
      <c r="BY277" s="34"/>
      <c r="BZ277" s="34"/>
      <c r="CA277" s="34"/>
      <c r="CB277" s="34"/>
      <c r="CC277" s="34"/>
      <c r="CD277" s="34"/>
      <c r="CE277" s="34"/>
      <c r="CF277" s="34"/>
      <c r="CG277" s="34"/>
      <c r="CH277" s="34"/>
      <c r="CI277" s="34"/>
      <c r="CJ277" s="34"/>
      <c r="CK277" s="34"/>
      <c r="CL277" s="34"/>
      <c r="CM277" s="34"/>
      <c r="CN277" s="34"/>
      <c r="CO277" s="34"/>
      <c r="CP277" s="34"/>
      <c r="CQ277" s="34"/>
      <c r="CR277" s="34"/>
      <c r="CS277" s="34"/>
      <c r="CT277" s="34"/>
      <c r="CU277" s="34"/>
      <c r="CV277" s="34"/>
      <c r="CW277" s="34"/>
      <c r="CX277" s="34"/>
      <c r="CY277" s="34"/>
      <c r="CZ277" s="34"/>
      <c r="DA277" s="34"/>
      <c r="DB277" s="34"/>
      <c r="DC277" s="34"/>
      <c r="DD277" s="34"/>
      <c r="DE277" s="34"/>
      <c r="DF277" s="34"/>
      <c r="DG277" s="34"/>
      <c r="DH277" s="34"/>
      <c r="DI277" s="34"/>
      <c r="DJ277" s="34"/>
      <c r="DK277" s="34"/>
      <c r="DL277" s="34"/>
      <c r="DM277" s="34"/>
      <c r="DN277" s="34"/>
      <c r="DO277" s="34"/>
      <c r="DP277" s="34"/>
      <c r="DQ277" s="34"/>
      <c r="DR277" s="34"/>
      <c r="DS277" s="34"/>
      <c r="DT277" s="34"/>
      <c r="DU277" s="34"/>
      <c r="DV277" s="34"/>
      <c r="DW277" s="34"/>
      <c r="DX277" s="34"/>
      <c r="DY277" s="34"/>
      <c r="DZ277" s="34"/>
      <c r="EA277" s="34"/>
      <c r="EB277" s="34"/>
      <c r="EC277" s="34"/>
      <c r="ED277" s="34"/>
      <c r="EE277" s="34"/>
      <c r="EF277" s="34"/>
      <c r="EG277" s="34"/>
      <c r="EH277" s="34"/>
      <c r="EI277" s="34"/>
      <c r="EJ277" s="34"/>
      <c r="EK277" s="34"/>
      <c r="EL277" s="34"/>
      <c r="EM277" s="34"/>
      <c r="EN277" s="34"/>
      <c r="EO277" s="34"/>
      <c r="EP277" s="34"/>
      <c r="EQ277" s="34"/>
      <c r="ER277" s="34"/>
      <c r="ES277" s="34"/>
      <c r="ET277" s="34"/>
      <c r="EU277" s="34"/>
      <c r="EV277" s="34"/>
      <c r="EW277" s="34"/>
      <c r="EX277" s="34"/>
      <c r="EY277" s="34"/>
      <c r="EZ277" s="34"/>
      <c r="FA277" s="34"/>
      <c r="FB277" s="34"/>
      <c r="FC277" s="34"/>
      <c r="FD277" s="34"/>
      <c r="FE277" s="34"/>
      <c r="FF277" s="34"/>
      <c r="FG277" s="34"/>
      <c r="FH277" s="34"/>
      <c r="FI277" s="34"/>
      <c r="FJ277" s="34"/>
      <c r="FK277" s="34"/>
      <c r="FL277" s="34"/>
      <c r="FM277" s="34"/>
      <c r="FN277" s="34"/>
      <c r="FO277" s="34"/>
      <c r="FP277" s="34"/>
      <c r="FQ277" s="34"/>
      <c r="FR277" s="34"/>
      <c r="FS277" s="34"/>
      <c r="FT277" s="34"/>
      <c r="FU277" s="34"/>
      <c r="FV277" s="34"/>
      <c r="FW277" s="34"/>
      <c r="FX277" s="34"/>
      <c r="FY277" s="34"/>
      <c r="FZ277" s="34"/>
      <c r="GA277" s="34"/>
      <c r="GB277" s="34"/>
      <c r="GC277" s="34"/>
      <c r="GD277" s="34"/>
      <c r="GE277" s="34"/>
      <c r="GF277" s="34"/>
      <c r="GG277" s="34"/>
      <c r="GH277" s="34"/>
      <c r="GI277" s="34"/>
      <c r="GJ277" s="34"/>
      <c r="GK277" s="34"/>
      <c r="GL277" s="34"/>
      <c r="GM277" s="34"/>
      <c r="GN277" s="34"/>
      <c r="GO277" s="34"/>
      <c r="GP277" s="34"/>
      <c r="GQ277" s="34"/>
      <c r="GR277" s="34"/>
      <c r="GS277" s="34"/>
      <c r="GT277" s="34"/>
      <c r="GU277" s="34"/>
      <c r="GV277" s="34"/>
      <c r="GW277" s="34"/>
      <c r="GX277" s="34"/>
      <c r="GY277" s="34"/>
      <c r="GZ277" s="34"/>
      <c r="HA277" s="34"/>
      <c r="HB277" s="34"/>
      <c r="HC277" s="34"/>
      <c r="HD277" s="34"/>
    </row>
    <row r="278" spans="1:212" x14ac:dyDescent="0.65">
      <c r="A278" s="16">
        <v>253</v>
      </c>
      <c r="B278" s="35" t="s">
        <v>917</v>
      </c>
      <c r="C278" s="35"/>
      <c r="D278" s="35"/>
      <c r="E278" s="36"/>
      <c r="F278" s="36"/>
      <c r="G278" s="36" t="s">
        <v>319</v>
      </c>
      <c r="H278" s="36" t="s">
        <v>579</v>
      </c>
      <c r="I278" s="37">
        <v>10.3</v>
      </c>
      <c r="J278" s="37">
        <v>14</v>
      </c>
      <c r="K278" s="37">
        <v>7.1</v>
      </c>
      <c r="L278" s="37">
        <v>5.2</v>
      </c>
      <c r="M278" s="36">
        <v>80</v>
      </c>
      <c r="N278" s="36" t="s">
        <v>656</v>
      </c>
      <c r="O278" s="16">
        <v>253</v>
      </c>
      <c r="P278" s="35" t="s">
        <v>917</v>
      </c>
      <c r="Q278" s="36" t="s">
        <v>656</v>
      </c>
      <c r="R278" s="36">
        <v>11</v>
      </c>
      <c r="S278" s="36">
        <v>0</v>
      </c>
      <c r="T278" s="37">
        <v>23.9</v>
      </c>
      <c r="U278" s="36" t="s">
        <v>473</v>
      </c>
      <c r="V278" s="36">
        <v>28</v>
      </c>
      <c r="W278" s="36">
        <v>58</v>
      </c>
      <c r="X278" s="36">
        <v>29</v>
      </c>
      <c r="Y278" s="36" t="s">
        <v>1565</v>
      </c>
    </row>
    <row r="279" spans="1:212" x14ac:dyDescent="0.65">
      <c r="A279" s="16">
        <v>254</v>
      </c>
      <c r="B279" s="35" t="s">
        <v>918</v>
      </c>
      <c r="C279" s="35"/>
      <c r="D279" s="35"/>
      <c r="E279" s="36" t="s">
        <v>275</v>
      </c>
      <c r="F279" s="36">
        <v>1784</v>
      </c>
      <c r="G279" s="36" t="s">
        <v>319</v>
      </c>
      <c r="H279" s="36" t="s">
        <v>361</v>
      </c>
      <c r="I279" s="37">
        <v>9.3000000000000007</v>
      </c>
      <c r="J279" s="37">
        <v>13.6</v>
      </c>
      <c r="K279" s="37">
        <v>11</v>
      </c>
      <c r="L279" s="37">
        <v>5.0999999999999996</v>
      </c>
      <c r="M279" s="36">
        <v>163</v>
      </c>
      <c r="N279" s="36" t="s">
        <v>1349</v>
      </c>
      <c r="O279" s="16">
        <v>254</v>
      </c>
      <c r="P279" s="35" t="s">
        <v>918</v>
      </c>
      <c r="Q279" s="36" t="s">
        <v>1349</v>
      </c>
      <c r="R279" s="36">
        <v>11</v>
      </c>
      <c r="S279" s="36">
        <v>5</v>
      </c>
      <c r="T279" s="37">
        <v>48.9</v>
      </c>
      <c r="U279" s="36" t="s">
        <v>472</v>
      </c>
      <c r="V279" s="36">
        <v>0</v>
      </c>
      <c r="W279" s="36">
        <v>2</v>
      </c>
      <c r="X279" s="36">
        <v>6</v>
      </c>
      <c r="Y279" s="36" t="s">
        <v>1565</v>
      </c>
    </row>
    <row r="280" spans="1:212" x14ac:dyDescent="0.65">
      <c r="A280" s="16">
        <v>255</v>
      </c>
      <c r="B280" s="35" t="s">
        <v>919</v>
      </c>
      <c r="C280" s="35" t="s">
        <v>87</v>
      </c>
      <c r="D280" s="35" t="s">
        <v>230</v>
      </c>
      <c r="E280" s="36" t="s">
        <v>271</v>
      </c>
      <c r="F280" s="36">
        <v>1751</v>
      </c>
      <c r="G280" s="36" t="s">
        <v>224</v>
      </c>
      <c r="H280" s="36" t="s">
        <v>356</v>
      </c>
      <c r="I280" s="37">
        <v>3</v>
      </c>
      <c r="J280" s="37"/>
      <c r="K280" s="37">
        <v>55</v>
      </c>
      <c r="L280" s="37">
        <v>50</v>
      </c>
      <c r="M280" s="36"/>
      <c r="N280" s="36" t="s">
        <v>450</v>
      </c>
      <c r="O280" s="16">
        <v>255</v>
      </c>
      <c r="P280" s="35" t="s">
        <v>919</v>
      </c>
      <c r="Q280" s="36" t="s">
        <v>450</v>
      </c>
      <c r="R280" s="36">
        <v>11</v>
      </c>
      <c r="S280" s="36">
        <v>5</v>
      </c>
      <c r="T280" s="37">
        <v>47.5</v>
      </c>
      <c r="U280" s="36" t="s">
        <v>472</v>
      </c>
      <c r="V280" s="36">
        <v>58</v>
      </c>
      <c r="W280" s="36">
        <v>46</v>
      </c>
      <c r="X280" s="36">
        <v>13</v>
      </c>
      <c r="Y280" s="36" t="s">
        <v>1565</v>
      </c>
    </row>
    <row r="281" spans="1:212" x14ac:dyDescent="0.65">
      <c r="A281" s="16">
        <v>256</v>
      </c>
      <c r="B281" s="35" t="s">
        <v>920</v>
      </c>
      <c r="C281" s="35"/>
      <c r="D281" s="35"/>
      <c r="E281" s="36"/>
      <c r="F281" s="36"/>
      <c r="G281" s="36" t="s">
        <v>224</v>
      </c>
      <c r="H281" s="36" t="s">
        <v>356</v>
      </c>
      <c r="I281" s="37">
        <v>6.6</v>
      </c>
      <c r="J281" s="37"/>
      <c r="K281" s="37">
        <v>6</v>
      </c>
      <c r="L281" s="37"/>
      <c r="M281" s="36"/>
      <c r="N281" s="36" t="s">
        <v>466</v>
      </c>
      <c r="O281" s="16">
        <v>256</v>
      </c>
      <c r="P281" s="35" t="s">
        <v>920</v>
      </c>
      <c r="Q281" s="36" t="s">
        <v>466</v>
      </c>
      <c r="R281" s="36">
        <v>11</v>
      </c>
      <c r="S281" s="36">
        <v>10</v>
      </c>
      <c r="T281" s="37">
        <v>19.2</v>
      </c>
      <c r="U281" s="36" t="s">
        <v>472</v>
      </c>
      <c r="V281" s="36">
        <v>60</v>
      </c>
      <c r="W281" s="36">
        <v>14</v>
      </c>
      <c r="X281" s="36">
        <v>54</v>
      </c>
      <c r="Y281" s="36" t="s">
        <v>1565</v>
      </c>
    </row>
    <row r="282" spans="1:212" x14ac:dyDescent="0.65">
      <c r="A282" s="16">
        <v>257</v>
      </c>
      <c r="B282" s="35" t="s">
        <v>921</v>
      </c>
      <c r="C282" s="35"/>
      <c r="D282" s="35" t="s">
        <v>623</v>
      </c>
      <c r="E282" s="36" t="s">
        <v>281</v>
      </c>
      <c r="F282" s="36">
        <v>1834</v>
      </c>
      <c r="G282" s="36" t="s">
        <v>323</v>
      </c>
      <c r="H282" s="36" t="s">
        <v>356</v>
      </c>
      <c r="I282" s="37" t="s">
        <v>1350</v>
      </c>
      <c r="J282" s="37"/>
      <c r="K282" s="37">
        <v>1</v>
      </c>
      <c r="L282" s="37"/>
      <c r="M282" s="36"/>
      <c r="N282" s="36" t="s">
        <v>433</v>
      </c>
      <c r="O282" s="16">
        <v>257</v>
      </c>
      <c r="P282" s="35" t="s">
        <v>921</v>
      </c>
      <c r="Q282" s="36" t="s">
        <v>433</v>
      </c>
      <c r="R282" s="36">
        <v>11</v>
      </c>
      <c r="S282" s="36">
        <v>11</v>
      </c>
      <c r="T282" s="37">
        <v>32.799999999999997</v>
      </c>
      <c r="U282" s="36" t="s">
        <v>472</v>
      </c>
      <c r="V282" s="36">
        <v>61</v>
      </c>
      <c r="W282" s="36">
        <v>21</v>
      </c>
      <c r="X282" s="36">
        <v>44</v>
      </c>
      <c r="Y282" s="36" t="s">
        <v>1565</v>
      </c>
    </row>
    <row r="283" spans="1:212" x14ac:dyDescent="0.65">
      <c r="A283" s="16">
        <v>258</v>
      </c>
      <c r="B283" s="35" t="s">
        <v>922</v>
      </c>
      <c r="C283" s="35"/>
      <c r="D283" s="35"/>
      <c r="E283" s="36"/>
      <c r="F283" s="36"/>
      <c r="G283" s="36" t="s">
        <v>224</v>
      </c>
      <c r="H283" s="36" t="s">
        <v>356</v>
      </c>
      <c r="I283" s="37">
        <v>9.1</v>
      </c>
      <c r="J283" s="37"/>
      <c r="K283" s="37">
        <v>2.5</v>
      </c>
      <c r="L283" s="37"/>
      <c r="M283" s="36"/>
      <c r="N283" s="36" t="s">
        <v>466</v>
      </c>
      <c r="O283" s="16">
        <v>258</v>
      </c>
      <c r="P283" s="35" t="s">
        <v>922</v>
      </c>
      <c r="Q283" s="36" t="s">
        <v>466</v>
      </c>
      <c r="R283" s="36">
        <v>11</v>
      </c>
      <c r="S283" s="36">
        <v>15</v>
      </c>
      <c r="T283" s="37">
        <v>6.6</v>
      </c>
      <c r="U283" s="36" t="s">
        <v>472</v>
      </c>
      <c r="V283" s="36">
        <v>61</v>
      </c>
      <c r="W283" s="36">
        <v>15</v>
      </c>
      <c r="X283" s="36">
        <v>40</v>
      </c>
      <c r="Y283" s="36" t="s">
        <v>1565</v>
      </c>
    </row>
    <row r="284" spans="1:212" x14ac:dyDescent="0.65">
      <c r="A284" s="16">
        <v>259</v>
      </c>
      <c r="B284" s="35" t="s">
        <v>923</v>
      </c>
      <c r="C284" s="35"/>
      <c r="D284" s="35"/>
      <c r="E284" s="36" t="s">
        <v>275</v>
      </c>
      <c r="F284" s="36">
        <v>1784</v>
      </c>
      <c r="G284" s="36" t="s">
        <v>319</v>
      </c>
      <c r="H284" s="36" t="s">
        <v>361</v>
      </c>
      <c r="I284" s="37">
        <v>9.9</v>
      </c>
      <c r="J284" s="37">
        <v>12.5</v>
      </c>
      <c r="K284" s="37">
        <v>4.9000000000000004</v>
      </c>
      <c r="L284" s="37">
        <v>4</v>
      </c>
      <c r="M284" s="36">
        <v>120</v>
      </c>
      <c r="N284" s="36" t="s">
        <v>451</v>
      </c>
      <c r="O284" s="16">
        <v>259</v>
      </c>
      <c r="P284" s="35" t="s">
        <v>923</v>
      </c>
      <c r="Q284" s="36" t="s">
        <v>451</v>
      </c>
      <c r="R284" s="36">
        <v>11</v>
      </c>
      <c r="S284" s="36">
        <v>16</v>
      </c>
      <c r="T284" s="37">
        <v>54.7</v>
      </c>
      <c r="U284" s="36" t="s">
        <v>473</v>
      </c>
      <c r="V284" s="36">
        <v>18</v>
      </c>
      <c r="W284" s="36">
        <v>3</v>
      </c>
      <c r="X284" s="36">
        <v>5</v>
      </c>
      <c r="Y284" s="36" t="s">
        <v>1565</v>
      </c>
    </row>
    <row r="285" spans="1:212" x14ac:dyDescent="0.65">
      <c r="A285" s="16">
        <v>260</v>
      </c>
      <c r="B285" s="35" t="s">
        <v>1260</v>
      </c>
      <c r="C285" s="35"/>
      <c r="D285" s="35"/>
      <c r="E285" s="36"/>
      <c r="F285" s="36"/>
      <c r="G285" s="36" t="s">
        <v>224</v>
      </c>
      <c r="H285" s="36" t="s">
        <v>356</v>
      </c>
      <c r="I285" s="37">
        <v>8.1999999999999993</v>
      </c>
      <c r="J285" s="37"/>
      <c r="K285" s="37">
        <v>15</v>
      </c>
      <c r="L285" s="37"/>
      <c r="M285" s="36"/>
      <c r="N285" s="36" t="s">
        <v>465</v>
      </c>
      <c r="O285" s="16">
        <v>260</v>
      </c>
      <c r="P285" s="35" t="s">
        <v>1260</v>
      </c>
      <c r="Q285" s="36" t="s">
        <v>465</v>
      </c>
      <c r="R285" s="36">
        <v>11</v>
      </c>
      <c r="S285" s="36">
        <v>17</v>
      </c>
      <c r="T285" s="37">
        <v>22</v>
      </c>
      <c r="U285" s="36" t="s">
        <v>472</v>
      </c>
      <c r="V285" s="36">
        <v>62</v>
      </c>
      <c r="W285" s="36">
        <v>43</v>
      </c>
      <c r="X285" s="36">
        <v>18</v>
      </c>
      <c r="Y285" s="36" t="s">
        <v>1565</v>
      </c>
    </row>
    <row r="286" spans="1:212" x14ac:dyDescent="0.65">
      <c r="A286" s="16">
        <v>261</v>
      </c>
      <c r="B286" s="35" t="s">
        <v>89</v>
      </c>
      <c r="C286" s="35" t="s">
        <v>925</v>
      </c>
      <c r="D286" s="35"/>
      <c r="E286" s="36" t="s">
        <v>278</v>
      </c>
      <c r="F286" s="36">
        <v>1780</v>
      </c>
      <c r="G286" s="36" t="s">
        <v>319</v>
      </c>
      <c r="H286" s="36" t="s">
        <v>361</v>
      </c>
      <c r="I286" s="37">
        <v>9.3000000000000007</v>
      </c>
      <c r="J286" s="37">
        <v>12.7</v>
      </c>
      <c r="K286" s="37">
        <v>9.8000000000000007</v>
      </c>
      <c r="L286" s="37">
        <v>2.9</v>
      </c>
      <c r="M286" s="36">
        <v>174</v>
      </c>
      <c r="N286" s="36" t="s">
        <v>1366</v>
      </c>
      <c r="O286" s="16">
        <v>261</v>
      </c>
      <c r="P286" s="35" t="s">
        <v>89</v>
      </c>
      <c r="Q286" s="36" t="s">
        <v>1366</v>
      </c>
      <c r="R286" s="36">
        <v>11</v>
      </c>
      <c r="S286" s="36">
        <v>18</v>
      </c>
      <c r="T286" s="37">
        <v>55.9</v>
      </c>
      <c r="U286" s="36" t="s">
        <v>473</v>
      </c>
      <c r="V286" s="36">
        <v>13</v>
      </c>
      <c r="W286" s="36">
        <v>5</v>
      </c>
      <c r="X286" s="36">
        <v>37</v>
      </c>
      <c r="Y286" s="36" t="s">
        <v>1565</v>
      </c>
    </row>
    <row r="287" spans="1:212" x14ac:dyDescent="0.65">
      <c r="A287" s="16">
        <v>262</v>
      </c>
      <c r="B287" s="35" t="s">
        <v>924</v>
      </c>
      <c r="C287" s="35" t="s">
        <v>88</v>
      </c>
      <c r="D287" s="35"/>
      <c r="E287" s="36" t="s">
        <v>275</v>
      </c>
      <c r="F287" s="36">
        <v>1790</v>
      </c>
      <c r="G287" s="36" t="s">
        <v>319</v>
      </c>
      <c r="H287" s="36" t="s">
        <v>332</v>
      </c>
      <c r="I287" s="37">
        <v>9.1999999999999993</v>
      </c>
      <c r="J287" s="37">
        <v>13.9</v>
      </c>
      <c r="K287" s="37">
        <v>12.3</v>
      </c>
      <c r="L287" s="37">
        <v>7.1</v>
      </c>
      <c r="M287" s="36">
        <v>159</v>
      </c>
      <c r="N287" s="36" t="s">
        <v>422</v>
      </c>
      <c r="O287" s="16">
        <v>262</v>
      </c>
      <c r="P287" s="35" t="s">
        <v>924</v>
      </c>
      <c r="Q287" s="36" t="s">
        <v>422</v>
      </c>
      <c r="R287" s="36">
        <v>11</v>
      </c>
      <c r="S287" s="36">
        <v>18</v>
      </c>
      <c r="T287" s="37">
        <v>16.5</v>
      </c>
      <c r="U287" s="36" t="s">
        <v>472</v>
      </c>
      <c r="V287" s="36">
        <v>32</v>
      </c>
      <c r="W287" s="36">
        <v>48</v>
      </c>
      <c r="X287" s="36">
        <v>50</v>
      </c>
      <c r="Y287" s="36" t="s">
        <v>1565</v>
      </c>
    </row>
    <row r="288" spans="1:212" x14ac:dyDescent="0.65">
      <c r="A288" s="16">
        <v>263</v>
      </c>
      <c r="B288" s="35" t="s">
        <v>1521</v>
      </c>
      <c r="C288" s="35"/>
      <c r="D288" s="35" t="s">
        <v>1520</v>
      </c>
      <c r="E288" s="36"/>
      <c r="F288" s="36"/>
      <c r="G288" s="36" t="s">
        <v>224</v>
      </c>
      <c r="H288" s="36" t="s">
        <v>356</v>
      </c>
      <c r="I288" s="37">
        <v>9.4</v>
      </c>
      <c r="J288" s="37"/>
      <c r="K288" s="37">
        <v>5</v>
      </c>
      <c r="L288" s="37"/>
      <c r="M288" s="36"/>
      <c r="N288" s="36"/>
      <c r="O288" s="16">
        <v>263</v>
      </c>
      <c r="P288" s="35" t="s">
        <v>1521</v>
      </c>
      <c r="Q288" s="36"/>
      <c r="R288" s="36">
        <v>11</v>
      </c>
      <c r="S288" s="36">
        <v>19</v>
      </c>
      <c r="T288" s="37">
        <v>42</v>
      </c>
      <c r="U288" s="36" t="s">
        <v>472</v>
      </c>
      <c r="V288" s="36">
        <v>63</v>
      </c>
      <c r="W288" s="36">
        <v>29</v>
      </c>
      <c r="X288" s="36">
        <v>0</v>
      </c>
      <c r="Y288" s="36" t="s">
        <v>1565</v>
      </c>
    </row>
    <row r="289" spans="1:25" x14ac:dyDescent="0.65">
      <c r="A289" s="16">
        <v>264</v>
      </c>
      <c r="B289" s="35" t="s">
        <v>90</v>
      </c>
      <c r="C289" s="35" t="s">
        <v>927</v>
      </c>
      <c r="D289" s="35"/>
      <c r="E289" s="36" t="s">
        <v>278</v>
      </c>
      <c r="F289" s="36">
        <v>1780</v>
      </c>
      <c r="G289" s="36" t="s">
        <v>319</v>
      </c>
      <c r="H289" s="36" t="s">
        <v>361</v>
      </c>
      <c r="I289" s="37">
        <v>9</v>
      </c>
      <c r="J289" s="37">
        <v>12.8</v>
      </c>
      <c r="K289" s="37">
        <v>9.1</v>
      </c>
      <c r="L289" s="37">
        <v>4.2</v>
      </c>
      <c r="M289" s="36">
        <v>173</v>
      </c>
      <c r="N289" s="36" t="s">
        <v>1365</v>
      </c>
      <c r="O289" s="16">
        <v>264</v>
      </c>
      <c r="P289" s="35" t="s">
        <v>90</v>
      </c>
      <c r="Q289" s="36" t="s">
        <v>1365</v>
      </c>
      <c r="R289" s="36">
        <v>11</v>
      </c>
      <c r="S289" s="36">
        <v>20</v>
      </c>
      <c r="T289" s="37">
        <v>15.1</v>
      </c>
      <c r="U289" s="36" t="s">
        <v>473</v>
      </c>
      <c r="V289" s="36">
        <v>12</v>
      </c>
      <c r="W289" s="36">
        <v>59</v>
      </c>
      <c r="X289" s="36">
        <v>28</v>
      </c>
      <c r="Y289" s="36" t="s">
        <v>1565</v>
      </c>
    </row>
    <row r="290" spans="1:25" x14ac:dyDescent="0.65">
      <c r="A290" s="16">
        <v>265</v>
      </c>
      <c r="B290" s="35" t="s">
        <v>926</v>
      </c>
      <c r="C290" s="35"/>
      <c r="D290" s="35"/>
      <c r="E290" s="36"/>
      <c r="F290" s="36"/>
      <c r="G290" s="36" t="s">
        <v>319</v>
      </c>
      <c r="H290" s="36" t="s">
        <v>361</v>
      </c>
      <c r="I290" s="37">
        <v>10.6</v>
      </c>
      <c r="J290" s="37">
        <v>12.3</v>
      </c>
      <c r="K290" s="37">
        <v>2.7</v>
      </c>
      <c r="L290" s="37">
        <v>1.9</v>
      </c>
      <c r="M290" s="36">
        <v>157</v>
      </c>
      <c r="N290" s="36" t="s">
        <v>723</v>
      </c>
      <c r="O290" s="16">
        <v>265</v>
      </c>
      <c r="P290" s="35" t="s">
        <v>926</v>
      </c>
      <c r="Q290" s="36" t="s">
        <v>723</v>
      </c>
      <c r="R290" s="36">
        <v>11</v>
      </c>
      <c r="S290" s="36">
        <v>20</v>
      </c>
      <c r="T290" s="37">
        <v>3.9</v>
      </c>
      <c r="U290" s="36" t="s">
        <v>473</v>
      </c>
      <c r="V290" s="36">
        <v>18</v>
      </c>
      <c r="W290" s="36">
        <v>21</v>
      </c>
      <c r="X290" s="36">
        <v>23</v>
      </c>
      <c r="Y290" s="36" t="s">
        <v>1565</v>
      </c>
    </row>
    <row r="291" spans="1:25" x14ac:dyDescent="0.65">
      <c r="A291" s="16">
        <v>266</v>
      </c>
      <c r="B291" s="35" t="s">
        <v>928</v>
      </c>
      <c r="C291" s="35"/>
      <c r="D291" s="35"/>
      <c r="E291" s="36" t="s">
        <v>275</v>
      </c>
      <c r="F291" s="36">
        <v>1784</v>
      </c>
      <c r="G291" s="36" t="s">
        <v>319</v>
      </c>
      <c r="H291" s="36" t="s">
        <v>361</v>
      </c>
      <c r="I291" s="37">
        <v>9.8000000000000007</v>
      </c>
      <c r="J291" s="37">
        <v>13.7</v>
      </c>
      <c r="K291" s="37">
        <v>14.8</v>
      </c>
      <c r="L291" s="37">
        <v>3</v>
      </c>
      <c r="M291" s="36">
        <v>104</v>
      </c>
      <c r="N291" s="36" t="s">
        <v>416</v>
      </c>
      <c r="O291" s="16">
        <v>266</v>
      </c>
      <c r="P291" s="35" t="s">
        <v>928</v>
      </c>
      <c r="Q291" s="36" t="s">
        <v>416</v>
      </c>
      <c r="R291" s="36">
        <v>11</v>
      </c>
      <c r="S291" s="36">
        <v>20</v>
      </c>
      <c r="T291" s="37">
        <v>16.899999999999999</v>
      </c>
      <c r="U291" s="36" t="s">
        <v>473</v>
      </c>
      <c r="V291" s="36">
        <v>13</v>
      </c>
      <c r="W291" s="36">
        <v>35</v>
      </c>
      <c r="X291" s="36">
        <v>20</v>
      </c>
      <c r="Y291" s="36" t="s">
        <v>1565</v>
      </c>
    </row>
    <row r="292" spans="1:25" x14ac:dyDescent="0.65">
      <c r="A292" s="16">
        <v>267</v>
      </c>
      <c r="B292" s="35" t="s">
        <v>929</v>
      </c>
      <c r="C292" s="35" t="s">
        <v>91</v>
      </c>
      <c r="D292" s="35"/>
      <c r="E292" s="36" t="s">
        <v>281</v>
      </c>
      <c r="F292" s="36">
        <v>1834</v>
      </c>
      <c r="G292" s="36" t="s">
        <v>322</v>
      </c>
      <c r="H292" s="36" t="s">
        <v>366</v>
      </c>
      <c r="I292" s="37">
        <v>11.3</v>
      </c>
      <c r="J292" s="37"/>
      <c r="K292" s="37">
        <v>1.2</v>
      </c>
      <c r="L292" s="37"/>
      <c r="M292" s="36"/>
      <c r="N292" s="36" t="s">
        <v>322</v>
      </c>
      <c r="O292" s="16">
        <v>267</v>
      </c>
      <c r="P292" s="35" t="s">
        <v>929</v>
      </c>
      <c r="Q292" s="36" t="s">
        <v>322</v>
      </c>
      <c r="R292" s="36">
        <v>11</v>
      </c>
      <c r="S292" s="36">
        <v>27</v>
      </c>
      <c r="T292" s="37">
        <v>58.1</v>
      </c>
      <c r="U292" s="36" t="s">
        <v>472</v>
      </c>
      <c r="V292" s="36">
        <v>59</v>
      </c>
      <c r="W292" s="36">
        <v>57</v>
      </c>
      <c r="X292" s="36">
        <v>37</v>
      </c>
      <c r="Y292" s="36" t="s">
        <v>1565</v>
      </c>
    </row>
    <row r="293" spans="1:25" x14ac:dyDescent="0.65">
      <c r="A293" s="16">
        <v>268</v>
      </c>
      <c r="B293" s="35" t="s">
        <v>1261</v>
      </c>
      <c r="C293" s="35"/>
      <c r="D293" s="35" t="s">
        <v>736</v>
      </c>
      <c r="E293" s="36"/>
      <c r="F293" s="36"/>
      <c r="G293" s="36" t="s">
        <v>224</v>
      </c>
      <c r="H293" s="36" t="s">
        <v>366</v>
      </c>
      <c r="I293" s="37">
        <v>2.9</v>
      </c>
      <c r="J293" s="37"/>
      <c r="K293" s="37">
        <v>14</v>
      </c>
      <c r="L293" s="37"/>
      <c r="M293" s="36"/>
      <c r="N293" s="39" t="s">
        <v>679</v>
      </c>
      <c r="O293" s="16">
        <v>268</v>
      </c>
      <c r="P293" s="35" t="s">
        <v>1261</v>
      </c>
      <c r="Q293" s="39" t="s">
        <v>679</v>
      </c>
      <c r="R293" s="36">
        <v>11</v>
      </c>
      <c r="S293" s="36">
        <v>35</v>
      </c>
      <c r="T293" s="37">
        <v>47.3</v>
      </c>
      <c r="U293" s="36" t="s">
        <v>472</v>
      </c>
      <c r="V293" s="36">
        <v>63</v>
      </c>
      <c r="W293" s="36">
        <v>1</v>
      </c>
      <c r="X293" s="36">
        <v>11</v>
      </c>
      <c r="Y293" s="36" t="s">
        <v>1565</v>
      </c>
    </row>
    <row r="294" spans="1:25" x14ac:dyDescent="0.65">
      <c r="A294" s="16">
        <v>269</v>
      </c>
      <c r="B294" s="35" t="s">
        <v>930</v>
      </c>
      <c r="C294" s="35" t="s">
        <v>92</v>
      </c>
      <c r="D294" s="35"/>
      <c r="E294" s="36" t="s">
        <v>271</v>
      </c>
      <c r="F294" s="36">
        <v>1751</v>
      </c>
      <c r="G294" s="36" t="s">
        <v>224</v>
      </c>
      <c r="H294" s="36" t="s">
        <v>366</v>
      </c>
      <c r="I294" s="37">
        <v>5.3</v>
      </c>
      <c r="J294" s="37"/>
      <c r="K294" s="37">
        <v>12</v>
      </c>
      <c r="L294" s="37"/>
      <c r="M294" s="36"/>
      <c r="N294" s="36" t="s">
        <v>445</v>
      </c>
      <c r="O294" s="16">
        <v>269</v>
      </c>
      <c r="P294" s="35" t="s">
        <v>930</v>
      </c>
      <c r="Q294" s="36" t="s">
        <v>445</v>
      </c>
      <c r="R294" s="36">
        <v>11</v>
      </c>
      <c r="S294" s="36">
        <v>36</v>
      </c>
      <c r="T294" s="37">
        <v>14.4</v>
      </c>
      <c r="U294" s="36" t="s">
        <v>472</v>
      </c>
      <c r="V294" s="36">
        <v>61</v>
      </c>
      <c r="W294" s="36">
        <v>36</v>
      </c>
      <c r="X294" s="36">
        <v>36</v>
      </c>
      <c r="Y294" s="36" t="s">
        <v>1565</v>
      </c>
    </row>
    <row r="295" spans="1:25" x14ac:dyDescent="0.65">
      <c r="A295" s="16">
        <v>270</v>
      </c>
      <c r="B295" s="35" t="s">
        <v>1262</v>
      </c>
      <c r="C295" s="35" t="s">
        <v>93</v>
      </c>
      <c r="D295" s="35" t="s">
        <v>1174</v>
      </c>
      <c r="E295" s="36" t="s">
        <v>298</v>
      </c>
      <c r="F295" s="36"/>
      <c r="G295" s="36" t="s">
        <v>323</v>
      </c>
      <c r="H295" s="36" t="s">
        <v>366</v>
      </c>
      <c r="I295" s="37">
        <v>4.5</v>
      </c>
      <c r="J295" s="37"/>
      <c r="K295" s="37">
        <v>45</v>
      </c>
      <c r="L295" s="37">
        <v>40</v>
      </c>
      <c r="M295" s="36"/>
      <c r="N295" s="36" t="s">
        <v>452</v>
      </c>
      <c r="O295" s="16">
        <v>270</v>
      </c>
      <c r="P295" s="35" t="s">
        <v>1262</v>
      </c>
      <c r="Q295" s="36" t="s">
        <v>452</v>
      </c>
      <c r="R295" s="36">
        <v>11</v>
      </c>
      <c r="S295" s="36">
        <v>39</v>
      </c>
      <c r="T295" s="37">
        <v>5</v>
      </c>
      <c r="U295" s="36" t="s">
        <v>472</v>
      </c>
      <c r="V295" s="36">
        <v>63</v>
      </c>
      <c r="W295" s="36">
        <v>26</v>
      </c>
      <c r="X295" s="36">
        <v>36</v>
      </c>
      <c r="Y295" s="36" t="s">
        <v>1565</v>
      </c>
    </row>
    <row r="296" spans="1:25" x14ac:dyDescent="0.65">
      <c r="A296" s="16">
        <v>271</v>
      </c>
      <c r="B296" s="35" t="s">
        <v>931</v>
      </c>
      <c r="C296" s="35"/>
      <c r="D296" s="35"/>
      <c r="E296" s="36"/>
      <c r="F296" s="36"/>
      <c r="G296" s="36" t="s">
        <v>319</v>
      </c>
      <c r="H296" s="36" t="s">
        <v>361</v>
      </c>
      <c r="I296" s="37">
        <v>10.8</v>
      </c>
      <c r="J296" s="37">
        <v>13.4</v>
      </c>
      <c r="K296" s="37">
        <v>4.3</v>
      </c>
      <c r="L296" s="37">
        <v>3</v>
      </c>
      <c r="M296" s="36">
        <v>15</v>
      </c>
      <c r="N296" s="36" t="s">
        <v>654</v>
      </c>
      <c r="O296" s="16">
        <v>271</v>
      </c>
      <c r="P296" s="35" t="s">
        <v>931</v>
      </c>
      <c r="Q296" s="36" t="s">
        <v>654</v>
      </c>
      <c r="R296" s="36">
        <v>11</v>
      </c>
      <c r="S296" s="36">
        <v>40</v>
      </c>
      <c r="T296" s="37">
        <v>58.7</v>
      </c>
      <c r="U296" s="36" t="s">
        <v>473</v>
      </c>
      <c r="V296" s="36">
        <v>11</v>
      </c>
      <c r="W296" s="36">
        <v>28</v>
      </c>
      <c r="X296" s="36">
        <v>17</v>
      </c>
      <c r="Y296" s="36" t="s">
        <v>1565</v>
      </c>
    </row>
    <row r="297" spans="1:25" x14ac:dyDescent="0.65">
      <c r="A297" s="16">
        <v>272</v>
      </c>
      <c r="B297" s="35" t="s">
        <v>932</v>
      </c>
      <c r="C297" s="35" t="s">
        <v>94</v>
      </c>
      <c r="D297" s="35" t="s">
        <v>611</v>
      </c>
      <c r="E297" s="36" t="s">
        <v>281</v>
      </c>
      <c r="F297" s="36">
        <v>1834</v>
      </c>
      <c r="G297" s="36" t="s">
        <v>322</v>
      </c>
      <c r="H297" s="36" t="s">
        <v>366</v>
      </c>
      <c r="I297" s="37">
        <v>8.1</v>
      </c>
      <c r="J297" s="37"/>
      <c r="K297" s="37">
        <v>0.3</v>
      </c>
      <c r="L297" s="37"/>
      <c r="M297" s="36"/>
      <c r="N297" s="36" t="s">
        <v>322</v>
      </c>
      <c r="O297" s="16">
        <v>272</v>
      </c>
      <c r="P297" s="35" t="s">
        <v>932</v>
      </c>
      <c r="Q297" s="36" t="s">
        <v>322</v>
      </c>
      <c r="R297" s="36">
        <v>11</v>
      </c>
      <c r="S297" s="36">
        <v>50</v>
      </c>
      <c r="T297" s="37">
        <v>17.8</v>
      </c>
      <c r="U297" s="36" t="s">
        <v>472</v>
      </c>
      <c r="V297" s="36">
        <v>57</v>
      </c>
      <c r="W297" s="36">
        <v>10</v>
      </c>
      <c r="X297" s="36">
        <v>56</v>
      </c>
      <c r="Y297" s="36" t="s">
        <v>1565</v>
      </c>
    </row>
    <row r="298" spans="1:25" x14ac:dyDescent="0.65">
      <c r="A298" s="16">
        <v>273</v>
      </c>
      <c r="B298" s="35" t="s">
        <v>934</v>
      </c>
      <c r="C298" s="35"/>
      <c r="D298" s="35"/>
      <c r="E298" s="36"/>
      <c r="F298" s="36"/>
      <c r="G298" s="36" t="s">
        <v>224</v>
      </c>
      <c r="H298" s="36" t="s">
        <v>366</v>
      </c>
      <c r="I298" s="37">
        <v>8.3000000000000007</v>
      </c>
      <c r="J298" s="37"/>
      <c r="K298" s="37">
        <v>6</v>
      </c>
      <c r="L298" s="37"/>
      <c r="M298" s="36"/>
      <c r="N298" s="36" t="s">
        <v>446</v>
      </c>
      <c r="O298" s="16">
        <v>273</v>
      </c>
      <c r="P298" s="35" t="s">
        <v>934</v>
      </c>
      <c r="Q298" s="36" t="s">
        <v>446</v>
      </c>
      <c r="R298" s="36">
        <v>11</v>
      </c>
      <c r="S298" s="36">
        <v>50</v>
      </c>
      <c r="T298" s="37">
        <v>33.200000000000003</v>
      </c>
      <c r="U298" s="36" t="s">
        <v>472</v>
      </c>
      <c r="V298" s="36">
        <v>55</v>
      </c>
      <c r="W298" s="36">
        <v>40</v>
      </c>
      <c r="X298" s="36">
        <v>35</v>
      </c>
      <c r="Y298" s="36" t="s">
        <v>1565</v>
      </c>
    </row>
    <row r="299" spans="1:25" x14ac:dyDescent="0.65">
      <c r="A299" s="16">
        <v>274</v>
      </c>
      <c r="B299" s="35" t="s">
        <v>933</v>
      </c>
      <c r="C299" s="35"/>
      <c r="D299" s="35"/>
      <c r="E299" s="36" t="s">
        <v>275</v>
      </c>
      <c r="F299" s="36">
        <v>1791</v>
      </c>
      <c r="G299" s="36" t="s">
        <v>319</v>
      </c>
      <c r="H299" s="36" t="s">
        <v>332</v>
      </c>
      <c r="I299" s="37">
        <v>10</v>
      </c>
      <c r="J299" s="37">
        <v>13.4</v>
      </c>
      <c r="K299" s="37">
        <v>5.9</v>
      </c>
      <c r="L299" s="37">
        <v>3.9</v>
      </c>
      <c r="M299" s="36">
        <v>50</v>
      </c>
      <c r="N299" s="36" t="s">
        <v>455</v>
      </c>
      <c r="O299" s="16">
        <v>274</v>
      </c>
      <c r="P299" s="35" t="s">
        <v>933</v>
      </c>
      <c r="Q299" s="36" t="s">
        <v>455</v>
      </c>
      <c r="R299" s="36">
        <v>11</v>
      </c>
      <c r="S299" s="36">
        <v>51</v>
      </c>
      <c r="T299" s="37">
        <v>1.8</v>
      </c>
      <c r="U299" s="36" t="s">
        <v>472</v>
      </c>
      <c r="V299" s="36">
        <v>28</v>
      </c>
      <c r="W299" s="36">
        <v>48</v>
      </c>
      <c r="X299" s="36">
        <v>21</v>
      </c>
      <c r="Y299" s="36" t="s">
        <v>1565</v>
      </c>
    </row>
    <row r="300" spans="1:25" x14ac:dyDescent="0.65">
      <c r="A300" s="16">
        <v>275</v>
      </c>
      <c r="B300" s="35" t="s">
        <v>935</v>
      </c>
      <c r="C300" s="35"/>
      <c r="D300" s="35" t="s">
        <v>231</v>
      </c>
      <c r="E300" s="36"/>
      <c r="F300" s="36"/>
      <c r="G300" s="36" t="s">
        <v>319</v>
      </c>
      <c r="H300" s="36" t="s">
        <v>367</v>
      </c>
      <c r="I300" s="37">
        <v>10.5</v>
      </c>
      <c r="J300" s="37">
        <v>13.3</v>
      </c>
      <c r="K300" s="37">
        <v>5.2</v>
      </c>
      <c r="L300" s="37">
        <v>3.1</v>
      </c>
      <c r="M300" s="36">
        <v>80</v>
      </c>
      <c r="N300" s="36" t="s">
        <v>422</v>
      </c>
      <c r="O300" s="16">
        <v>275</v>
      </c>
      <c r="P300" s="35" t="s">
        <v>935</v>
      </c>
      <c r="Q300" s="36" t="s">
        <v>422</v>
      </c>
      <c r="R300" s="36">
        <v>12</v>
      </c>
      <c r="S300" s="36">
        <v>1</v>
      </c>
      <c r="T300" s="37">
        <v>53</v>
      </c>
      <c r="U300" s="36" t="s">
        <v>472</v>
      </c>
      <c r="V300" s="36">
        <v>18</v>
      </c>
      <c r="W300" s="36">
        <v>52</v>
      </c>
      <c r="X300" s="36">
        <v>7</v>
      </c>
      <c r="Y300" s="36" t="s">
        <v>1565</v>
      </c>
    </row>
    <row r="301" spans="1:25" x14ac:dyDescent="0.65">
      <c r="A301" s="16">
        <v>276</v>
      </c>
      <c r="B301" s="35" t="s">
        <v>936</v>
      </c>
      <c r="C301" s="35"/>
      <c r="D301" s="35" t="s">
        <v>231</v>
      </c>
      <c r="E301" s="36"/>
      <c r="F301" s="36"/>
      <c r="G301" s="36" t="s">
        <v>319</v>
      </c>
      <c r="H301" s="36" t="s">
        <v>367</v>
      </c>
      <c r="I301" s="37">
        <v>10.7</v>
      </c>
      <c r="J301" s="37">
        <v>12.2</v>
      </c>
      <c r="K301" s="37">
        <v>3.1</v>
      </c>
      <c r="L301" s="37">
        <v>1.6</v>
      </c>
      <c r="M301" s="36">
        <v>130</v>
      </c>
      <c r="N301" s="36" t="s">
        <v>411</v>
      </c>
      <c r="O301" s="16">
        <v>276</v>
      </c>
      <c r="P301" s="35" t="s">
        <v>936</v>
      </c>
      <c r="Q301" s="36" t="s">
        <v>411</v>
      </c>
      <c r="R301" s="36">
        <v>12</v>
      </c>
      <c r="S301" s="36">
        <v>1</v>
      </c>
      <c r="T301" s="37">
        <v>53.6</v>
      </c>
      <c r="U301" s="36" t="s">
        <v>472</v>
      </c>
      <c r="V301" s="36">
        <v>18</v>
      </c>
      <c r="W301" s="36">
        <v>53</v>
      </c>
      <c r="X301" s="36">
        <v>10</v>
      </c>
      <c r="Y301" s="36" t="s">
        <v>1565</v>
      </c>
    </row>
    <row r="302" spans="1:25" x14ac:dyDescent="0.65">
      <c r="A302" s="16">
        <v>277</v>
      </c>
      <c r="B302" s="35" t="s">
        <v>937</v>
      </c>
      <c r="C302" s="35"/>
      <c r="D302" s="35"/>
      <c r="E302" s="36"/>
      <c r="F302" s="36"/>
      <c r="G302" s="36" t="s">
        <v>224</v>
      </c>
      <c r="H302" s="36" t="s">
        <v>368</v>
      </c>
      <c r="I302" s="37">
        <v>8.8000000000000007</v>
      </c>
      <c r="J302" s="37"/>
      <c r="K302" s="37">
        <v>10</v>
      </c>
      <c r="L302" s="37">
        <v>7</v>
      </c>
      <c r="M302" s="36"/>
      <c r="N302" s="36" t="s">
        <v>1342</v>
      </c>
      <c r="O302" s="16">
        <v>277</v>
      </c>
      <c r="P302" s="35" t="s">
        <v>937</v>
      </c>
      <c r="Q302" s="36" t="s">
        <v>1342</v>
      </c>
      <c r="R302" s="36">
        <v>12</v>
      </c>
      <c r="S302" s="36">
        <v>2</v>
      </c>
      <c r="T302" s="37">
        <v>5.2</v>
      </c>
      <c r="U302" s="36" t="s">
        <v>472</v>
      </c>
      <c r="V302" s="36">
        <v>63</v>
      </c>
      <c r="W302" s="36">
        <v>13</v>
      </c>
      <c r="X302" s="36">
        <v>24</v>
      </c>
      <c r="Y302" s="36" t="s">
        <v>1565</v>
      </c>
    </row>
    <row r="303" spans="1:25" x14ac:dyDescent="0.65">
      <c r="A303" s="16">
        <v>278</v>
      </c>
      <c r="B303" s="35" t="s">
        <v>938</v>
      </c>
      <c r="C303" s="35" t="s">
        <v>95</v>
      </c>
      <c r="D303" s="35"/>
      <c r="E303" s="36" t="s">
        <v>270</v>
      </c>
      <c r="F303" s="36">
        <v>1826</v>
      </c>
      <c r="G303" s="36" t="s">
        <v>224</v>
      </c>
      <c r="H303" s="36" t="s">
        <v>368</v>
      </c>
      <c r="I303" s="37">
        <v>7.4</v>
      </c>
      <c r="J303" s="37"/>
      <c r="K303" s="37">
        <v>6</v>
      </c>
      <c r="L303" s="37"/>
      <c r="M303" s="36"/>
      <c r="N303" s="36" t="s">
        <v>446</v>
      </c>
      <c r="O303" s="16">
        <v>278</v>
      </c>
      <c r="P303" s="35" t="s">
        <v>938</v>
      </c>
      <c r="Q303" s="36" t="s">
        <v>446</v>
      </c>
      <c r="R303" s="36">
        <v>12</v>
      </c>
      <c r="S303" s="36">
        <v>6</v>
      </c>
      <c r="T303" s="37">
        <v>39.5</v>
      </c>
      <c r="U303" s="36" t="s">
        <v>472</v>
      </c>
      <c r="V303" s="36">
        <v>61</v>
      </c>
      <c r="W303" s="36">
        <v>15</v>
      </c>
      <c r="X303" s="36">
        <v>0</v>
      </c>
      <c r="Y303" s="36" t="s">
        <v>1565</v>
      </c>
    </row>
    <row r="304" spans="1:25" x14ac:dyDescent="0.65">
      <c r="A304" s="16">
        <v>279</v>
      </c>
      <c r="B304" s="35" t="s">
        <v>1319</v>
      </c>
      <c r="C304" s="35"/>
      <c r="D304" s="35"/>
      <c r="E304" s="36"/>
      <c r="F304" s="36"/>
      <c r="G304" s="36" t="s">
        <v>320</v>
      </c>
      <c r="H304" s="36" t="s">
        <v>371</v>
      </c>
      <c r="I304" s="37">
        <v>10.4</v>
      </c>
      <c r="J304" s="37"/>
      <c r="K304" s="37">
        <v>4</v>
      </c>
      <c r="L304" s="37"/>
      <c r="M304" s="36"/>
      <c r="N304" s="36">
        <v>6</v>
      </c>
      <c r="O304" s="16">
        <v>279</v>
      </c>
      <c r="P304" s="35" t="s">
        <v>1319</v>
      </c>
      <c r="Q304" s="36">
        <v>6</v>
      </c>
      <c r="R304" s="36">
        <v>12</v>
      </c>
      <c r="S304" s="36">
        <v>10</v>
      </c>
      <c r="T304" s="37">
        <v>6.3</v>
      </c>
      <c r="U304" s="36" t="s">
        <v>473</v>
      </c>
      <c r="V304" s="36">
        <v>18</v>
      </c>
      <c r="W304" s="36">
        <v>32</v>
      </c>
      <c r="X304" s="36">
        <v>32</v>
      </c>
      <c r="Y304" s="36" t="s">
        <v>1565</v>
      </c>
    </row>
    <row r="305" spans="1:212" x14ac:dyDescent="0.65">
      <c r="A305" s="16">
        <v>280</v>
      </c>
      <c r="B305" s="35" t="s">
        <v>1179</v>
      </c>
      <c r="C305" s="35" t="s">
        <v>939</v>
      </c>
      <c r="D305" s="35"/>
      <c r="E305" s="36"/>
      <c r="F305" s="36"/>
      <c r="G305" s="36" t="s">
        <v>319</v>
      </c>
      <c r="H305" s="36" t="s">
        <v>371</v>
      </c>
      <c r="I305" s="37">
        <v>10</v>
      </c>
      <c r="J305" s="37">
        <v>13.4</v>
      </c>
      <c r="K305" s="37">
        <v>9.8000000000000007</v>
      </c>
      <c r="L305" s="37">
        <v>2.8</v>
      </c>
      <c r="M305" s="36">
        <v>155</v>
      </c>
      <c r="N305" s="36" t="s">
        <v>662</v>
      </c>
      <c r="O305" s="16">
        <v>280</v>
      </c>
      <c r="P305" s="35" t="s">
        <v>1179</v>
      </c>
      <c r="Q305" s="36" t="s">
        <v>662</v>
      </c>
      <c r="R305" s="36">
        <v>12</v>
      </c>
      <c r="S305" s="36">
        <v>13</v>
      </c>
      <c r="T305" s="37">
        <v>48.2</v>
      </c>
      <c r="U305" s="36" t="s">
        <v>473</v>
      </c>
      <c r="V305" s="36">
        <v>14</v>
      </c>
      <c r="W305" s="36">
        <v>54</v>
      </c>
      <c r="X305" s="36">
        <v>0</v>
      </c>
      <c r="Y305" s="36" t="s">
        <v>1565</v>
      </c>
    </row>
    <row r="306" spans="1:212" x14ac:dyDescent="0.65">
      <c r="A306" s="16">
        <v>281</v>
      </c>
      <c r="B306" s="35" t="s">
        <v>940</v>
      </c>
      <c r="C306" s="35"/>
      <c r="D306" s="35"/>
      <c r="E306" s="36" t="s">
        <v>275</v>
      </c>
      <c r="F306" s="36">
        <v>1785</v>
      </c>
      <c r="G306" s="36" t="s">
        <v>319</v>
      </c>
      <c r="H306" s="36" t="s">
        <v>369</v>
      </c>
      <c r="I306" s="37">
        <v>9.8000000000000007</v>
      </c>
      <c r="J306" s="37">
        <v>14</v>
      </c>
      <c r="K306" s="37">
        <v>8.5</v>
      </c>
      <c r="L306" s="37">
        <v>6.6</v>
      </c>
      <c r="M306" s="36">
        <v>144</v>
      </c>
      <c r="N306" s="36" t="s">
        <v>1322</v>
      </c>
      <c r="O306" s="16">
        <v>281</v>
      </c>
      <c r="P306" s="35" t="s">
        <v>940</v>
      </c>
      <c r="Q306" s="36" t="s">
        <v>1322</v>
      </c>
      <c r="R306" s="36">
        <v>12</v>
      </c>
      <c r="S306" s="36">
        <v>15</v>
      </c>
      <c r="T306" s="37">
        <v>39.5</v>
      </c>
      <c r="U306" s="36" t="s">
        <v>473</v>
      </c>
      <c r="V306" s="36">
        <v>36</v>
      </c>
      <c r="W306" s="36">
        <v>19</v>
      </c>
      <c r="X306" s="36">
        <v>35</v>
      </c>
      <c r="Y306" s="36" t="s">
        <v>1565</v>
      </c>
    </row>
    <row r="307" spans="1:212" x14ac:dyDescent="0.65">
      <c r="A307" s="16">
        <v>282</v>
      </c>
      <c r="B307" s="35" t="s">
        <v>941</v>
      </c>
      <c r="C307" s="35"/>
      <c r="D307" s="35"/>
      <c r="E307" s="36" t="s">
        <v>275</v>
      </c>
      <c r="F307" s="36">
        <v>1784</v>
      </c>
      <c r="G307" s="36" t="s">
        <v>319</v>
      </c>
      <c r="H307" s="36" t="s">
        <v>370</v>
      </c>
      <c r="I307" s="37">
        <v>10.199999999999999</v>
      </c>
      <c r="J307" s="37">
        <v>12.9</v>
      </c>
      <c r="K307" s="37">
        <v>8.1</v>
      </c>
      <c r="L307" s="37">
        <v>1.8</v>
      </c>
      <c r="M307" s="36">
        <v>19</v>
      </c>
      <c r="N307" s="36" t="s">
        <v>1351</v>
      </c>
      <c r="O307" s="16">
        <v>282</v>
      </c>
      <c r="P307" s="35" t="s">
        <v>941</v>
      </c>
      <c r="Q307" s="36" t="s">
        <v>1351</v>
      </c>
      <c r="R307" s="36">
        <v>12</v>
      </c>
      <c r="S307" s="36">
        <v>15</v>
      </c>
      <c r="T307" s="37">
        <v>54.1</v>
      </c>
      <c r="U307" s="36" t="s">
        <v>473</v>
      </c>
      <c r="V307" s="36">
        <v>13</v>
      </c>
      <c r="W307" s="36">
        <v>8</v>
      </c>
      <c r="X307" s="36">
        <v>59</v>
      </c>
      <c r="Y307" s="36" t="s">
        <v>1565</v>
      </c>
    </row>
    <row r="308" spans="1:212" x14ac:dyDescent="0.65">
      <c r="A308" s="16">
        <v>283</v>
      </c>
      <c r="B308" s="35" t="s">
        <v>942</v>
      </c>
      <c r="C308" s="35"/>
      <c r="D308" s="35" t="s">
        <v>717</v>
      </c>
      <c r="E308" s="36"/>
      <c r="F308" s="36"/>
      <c r="G308" s="36" t="s">
        <v>319</v>
      </c>
      <c r="H308" s="36" t="s">
        <v>369</v>
      </c>
      <c r="I308" s="37">
        <v>10</v>
      </c>
      <c r="J308" s="37">
        <v>13.6</v>
      </c>
      <c r="K308" s="37">
        <v>16.600000000000001</v>
      </c>
      <c r="L308" s="37">
        <v>1.9</v>
      </c>
      <c r="M308" s="36">
        <v>48</v>
      </c>
      <c r="N308" s="36" t="s">
        <v>718</v>
      </c>
      <c r="O308" s="16">
        <v>283</v>
      </c>
      <c r="P308" s="35" t="s">
        <v>942</v>
      </c>
      <c r="Q308" s="36" t="s">
        <v>718</v>
      </c>
      <c r="R308" s="36">
        <v>12</v>
      </c>
      <c r="S308" s="36">
        <v>17</v>
      </c>
      <c r="T308" s="37">
        <v>29.7</v>
      </c>
      <c r="U308" s="36" t="s">
        <v>473</v>
      </c>
      <c r="V308" s="36">
        <v>37</v>
      </c>
      <c r="W308" s="36">
        <v>48</v>
      </c>
      <c r="X308" s="36">
        <v>24</v>
      </c>
      <c r="Y308" s="36" t="s">
        <v>1565</v>
      </c>
    </row>
    <row r="309" spans="1:212" x14ac:dyDescent="0.65">
      <c r="A309" s="16">
        <v>284</v>
      </c>
      <c r="B309" s="35" t="s">
        <v>97</v>
      </c>
      <c r="C309" s="35" t="s">
        <v>944</v>
      </c>
      <c r="D309" s="35"/>
      <c r="E309" s="36" t="s">
        <v>278</v>
      </c>
      <c r="F309" s="36">
        <v>1781</v>
      </c>
      <c r="G309" s="36" t="s">
        <v>319</v>
      </c>
      <c r="H309" s="36" t="s">
        <v>369</v>
      </c>
      <c r="I309" s="37">
        <v>8.6999999999999993</v>
      </c>
      <c r="J309" s="37">
        <v>13.9</v>
      </c>
      <c r="K309" s="37">
        <v>18.600000000000001</v>
      </c>
      <c r="L309" s="37">
        <v>7.2</v>
      </c>
      <c r="M309" s="36">
        <v>150</v>
      </c>
      <c r="N309" s="36" t="s">
        <v>1376</v>
      </c>
      <c r="O309" s="16">
        <v>284</v>
      </c>
      <c r="P309" s="35" t="s">
        <v>97</v>
      </c>
      <c r="Q309" s="36" t="s">
        <v>1376</v>
      </c>
      <c r="R309" s="36">
        <v>12</v>
      </c>
      <c r="S309" s="36">
        <v>18</v>
      </c>
      <c r="T309" s="37">
        <v>57.5</v>
      </c>
      <c r="U309" s="36" t="s">
        <v>473</v>
      </c>
      <c r="V309" s="36">
        <v>47</v>
      </c>
      <c r="W309" s="36">
        <v>18</v>
      </c>
      <c r="X309" s="36">
        <v>15</v>
      </c>
      <c r="Y309" s="36" t="s">
        <v>1565</v>
      </c>
    </row>
    <row r="310" spans="1:212" x14ac:dyDescent="0.65">
      <c r="A310" s="16">
        <v>285</v>
      </c>
      <c r="B310" s="35" t="s">
        <v>96</v>
      </c>
      <c r="C310" s="35" t="s">
        <v>943</v>
      </c>
      <c r="D310" s="35"/>
      <c r="E310" s="36" t="s">
        <v>278</v>
      </c>
      <c r="F310" s="36">
        <v>1781</v>
      </c>
      <c r="G310" s="36" t="s">
        <v>319</v>
      </c>
      <c r="H310" s="36" t="s">
        <v>371</v>
      </c>
      <c r="I310" s="37">
        <v>9.6999999999999993</v>
      </c>
      <c r="J310" s="37">
        <v>13</v>
      </c>
      <c r="K310" s="37">
        <v>5.4</v>
      </c>
      <c r="L310" s="37">
        <v>4.7</v>
      </c>
      <c r="M310" s="36">
        <v>51</v>
      </c>
      <c r="N310" s="36" t="s">
        <v>1373</v>
      </c>
      <c r="O310" s="16">
        <v>285</v>
      </c>
      <c r="P310" s="35" t="s">
        <v>96</v>
      </c>
      <c r="Q310" s="36" t="s">
        <v>1373</v>
      </c>
      <c r="R310" s="36">
        <v>12</v>
      </c>
      <c r="S310" s="36">
        <v>18</v>
      </c>
      <c r="T310" s="37">
        <v>49.6</v>
      </c>
      <c r="U310" s="36" t="s">
        <v>473</v>
      </c>
      <c r="V310" s="36">
        <v>14</v>
      </c>
      <c r="W310" s="36">
        <v>25</v>
      </c>
      <c r="X310" s="36">
        <v>1</v>
      </c>
      <c r="Y310" s="36" t="s">
        <v>1565</v>
      </c>
    </row>
    <row r="311" spans="1:212" x14ac:dyDescent="0.65">
      <c r="A311" s="16">
        <v>286</v>
      </c>
      <c r="B311" s="35" t="s">
        <v>945</v>
      </c>
      <c r="C311" s="35"/>
      <c r="D311" s="35"/>
      <c r="E311" s="36"/>
      <c r="F311" s="36"/>
      <c r="G311" s="36" t="s">
        <v>319</v>
      </c>
      <c r="H311" s="36" t="s">
        <v>371</v>
      </c>
      <c r="I311" s="37">
        <v>12.8</v>
      </c>
      <c r="J311" s="37">
        <v>12.8</v>
      </c>
      <c r="K311" s="37">
        <v>0.8</v>
      </c>
      <c r="L311" s="37">
        <v>0.7</v>
      </c>
      <c r="M311" s="36"/>
      <c r="N311" s="36" t="s">
        <v>422</v>
      </c>
      <c r="O311" s="16">
        <v>286</v>
      </c>
      <c r="P311" s="35" t="s">
        <v>945</v>
      </c>
      <c r="Q311" s="36" t="s">
        <v>422</v>
      </c>
      <c r="R311" s="36">
        <v>12</v>
      </c>
      <c r="S311" s="36">
        <v>19</v>
      </c>
      <c r="T311" s="37">
        <v>52.6</v>
      </c>
      <c r="U311" s="36" t="s">
        <v>473</v>
      </c>
      <c r="V311" s="36">
        <v>27</v>
      </c>
      <c r="W311" s="36">
        <v>37</v>
      </c>
      <c r="X311" s="36">
        <v>16</v>
      </c>
      <c r="Y311" s="36" t="s">
        <v>1565</v>
      </c>
    </row>
    <row r="312" spans="1:212" x14ac:dyDescent="0.65">
      <c r="A312" s="16">
        <v>287</v>
      </c>
      <c r="B312" s="35" t="s">
        <v>98</v>
      </c>
      <c r="C312" s="35" t="s">
        <v>946</v>
      </c>
      <c r="D312" s="35"/>
      <c r="E312" s="36" t="s">
        <v>299</v>
      </c>
      <c r="F312" s="36">
        <v>1779</v>
      </c>
      <c r="G312" s="36" t="s">
        <v>319</v>
      </c>
      <c r="H312" s="36" t="s">
        <v>370</v>
      </c>
      <c r="I312" s="37">
        <v>9.6</v>
      </c>
      <c r="J312" s="37">
        <v>13.4</v>
      </c>
      <c r="K312" s="37">
        <v>6.5</v>
      </c>
      <c r="L312" s="37">
        <v>5.8</v>
      </c>
      <c r="M312" s="36">
        <v>162</v>
      </c>
      <c r="N312" s="36" t="s">
        <v>1320</v>
      </c>
      <c r="O312" s="16">
        <v>287</v>
      </c>
      <c r="P312" s="35" t="s">
        <v>98</v>
      </c>
      <c r="Q312" s="36" t="s">
        <v>1320</v>
      </c>
      <c r="R312" s="36">
        <v>12</v>
      </c>
      <c r="S312" s="36">
        <v>21</v>
      </c>
      <c r="T312" s="37">
        <v>54.9</v>
      </c>
      <c r="U312" s="36" t="s">
        <v>473</v>
      </c>
      <c r="V312" s="36">
        <v>4</v>
      </c>
      <c r="W312" s="36">
        <v>28</v>
      </c>
      <c r="X312" s="36">
        <v>24</v>
      </c>
      <c r="Y312" s="36" t="s">
        <v>1565</v>
      </c>
    </row>
    <row r="313" spans="1:212" x14ac:dyDescent="0.65">
      <c r="A313" s="16">
        <v>288</v>
      </c>
      <c r="B313" s="35" t="s">
        <v>99</v>
      </c>
      <c r="C313" s="35" t="s">
        <v>947</v>
      </c>
      <c r="D313" s="35"/>
      <c r="E313" s="36" t="s">
        <v>278</v>
      </c>
      <c r="F313" s="36">
        <v>1781</v>
      </c>
      <c r="G313" s="36" t="s">
        <v>319</v>
      </c>
      <c r="H313" s="36" t="s">
        <v>371</v>
      </c>
      <c r="I313" s="37">
        <v>9.6999999999999993</v>
      </c>
      <c r="J313" s="37">
        <v>13.8</v>
      </c>
      <c r="K313" s="37">
        <v>7.4</v>
      </c>
      <c r="L313" s="37">
        <v>6.3</v>
      </c>
      <c r="M313" s="36">
        <v>30</v>
      </c>
      <c r="N313" s="36" t="s">
        <v>1374</v>
      </c>
      <c r="O313" s="16">
        <v>288</v>
      </c>
      <c r="P313" s="35" t="s">
        <v>99</v>
      </c>
      <c r="Q313" s="36" t="s">
        <v>1374</v>
      </c>
      <c r="R313" s="36">
        <v>12</v>
      </c>
      <c r="S313" s="36">
        <v>22</v>
      </c>
      <c r="T313" s="37">
        <v>54.9</v>
      </c>
      <c r="U313" s="36" t="s">
        <v>473</v>
      </c>
      <c r="V313" s="36">
        <v>15</v>
      </c>
      <c r="W313" s="36">
        <v>49</v>
      </c>
      <c r="X313" s="36">
        <v>21</v>
      </c>
      <c r="Y313" s="36" t="s">
        <v>1565</v>
      </c>
    </row>
    <row r="314" spans="1:212" ht="15" customHeight="1" x14ac:dyDescent="0.65">
      <c r="A314" s="18" t="s">
        <v>1577</v>
      </c>
      <c r="B314" s="17" t="s">
        <v>1578</v>
      </c>
      <c r="C314" s="19" t="s">
        <v>1579</v>
      </c>
      <c r="D314" s="17" t="s">
        <v>195</v>
      </c>
      <c r="E314" s="28"/>
      <c r="F314" s="28"/>
      <c r="G314" s="17" t="s">
        <v>318</v>
      </c>
      <c r="H314" s="17" t="s">
        <v>329</v>
      </c>
      <c r="I314" s="17" t="s">
        <v>404</v>
      </c>
      <c r="J314" s="17" t="s">
        <v>406</v>
      </c>
      <c r="K314" s="17" t="s">
        <v>407</v>
      </c>
      <c r="L314" s="17" t="s">
        <v>409</v>
      </c>
      <c r="M314" s="17" t="s">
        <v>410</v>
      </c>
      <c r="N314" s="17" t="s">
        <v>1580</v>
      </c>
      <c r="O314" s="18" t="s">
        <v>1577</v>
      </c>
      <c r="P314" s="17" t="s">
        <v>1578</v>
      </c>
      <c r="Q314" s="17" t="s">
        <v>1580</v>
      </c>
      <c r="R314" s="25" t="s">
        <v>1593</v>
      </c>
      <c r="S314" s="26"/>
      <c r="T314" s="27"/>
      <c r="U314" s="25" t="s">
        <v>1594</v>
      </c>
      <c r="V314" s="26"/>
      <c r="W314" s="26"/>
      <c r="X314" s="27"/>
      <c r="Y314" s="29" t="s">
        <v>1581</v>
      </c>
      <c r="Z314" s="30"/>
      <c r="AA314" s="30"/>
      <c r="AB314" s="30"/>
      <c r="AC314" s="30"/>
      <c r="AD314" s="30"/>
      <c r="AE314" s="30"/>
      <c r="AF314" s="30"/>
      <c r="AG314" s="30"/>
      <c r="AH314" s="30"/>
      <c r="AI314" s="30"/>
      <c r="AJ314" s="30"/>
      <c r="AK314" s="30"/>
      <c r="AL314" s="30"/>
      <c r="AM314" s="30"/>
      <c r="AN314" s="30"/>
      <c r="AO314" s="30"/>
      <c r="AP314" s="30"/>
      <c r="AQ314" s="30"/>
      <c r="AR314" s="30"/>
      <c r="AS314" s="30"/>
      <c r="AT314" s="30"/>
      <c r="AU314" s="30"/>
      <c r="AV314" s="30"/>
      <c r="AW314" s="30"/>
      <c r="AX314" s="30"/>
      <c r="AY314" s="30"/>
      <c r="AZ314" s="30"/>
      <c r="BA314" s="30"/>
      <c r="BB314" s="30"/>
      <c r="BC314" s="30"/>
      <c r="BD314" s="30"/>
      <c r="BE314" s="30"/>
      <c r="BF314" s="30"/>
      <c r="BG314" s="30"/>
      <c r="BH314" s="30"/>
      <c r="BI314" s="30"/>
      <c r="BJ314" s="30"/>
      <c r="BK314" s="30"/>
      <c r="BL314" s="30"/>
      <c r="BM314" s="30"/>
      <c r="BN314" s="30"/>
      <c r="BO314" s="30"/>
      <c r="BP314" s="30"/>
      <c r="BQ314" s="30"/>
      <c r="BR314" s="30"/>
      <c r="BS314" s="30"/>
      <c r="BT314" s="30"/>
      <c r="BU314" s="30"/>
      <c r="BV314" s="30"/>
      <c r="BW314" s="30"/>
      <c r="BX314" s="30"/>
      <c r="BY314" s="30"/>
      <c r="BZ314" s="30"/>
      <c r="CA314" s="30"/>
      <c r="CB314" s="30"/>
      <c r="CC314" s="30"/>
      <c r="CD314" s="30"/>
      <c r="CE314" s="30"/>
      <c r="CF314" s="30"/>
      <c r="CG314" s="30"/>
      <c r="CH314" s="30"/>
      <c r="CI314" s="30"/>
      <c r="CJ314" s="30"/>
      <c r="CK314" s="30"/>
      <c r="CL314" s="30"/>
      <c r="CM314" s="30"/>
      <c r="CN314" s="30"/>
      <c r="CO314" s="30"/>
      <c r="CP314" s="30"/>
      <c r="CQ314" s="30"/>
      <c r="CR314" s="30"/>
      <c r="CS314" s="30"/>
      <c r="CT314" s="30"/>
      <c r="CU314" s="30"/>
      <c r="CV314" s="30"/>
      <c r="CW314" s="30"/>
      <c r="CX314" s="30"/>
      <c r="CY314" s="30"/>
      <c r="CZ314" s="30"/>
      <c r="DA314" s="30"/>
      <c r="DB314" s="30"/>
      <c r="DC314" s="30"/>
      <c r="DD314" s="30"/>
      <c r="DE314" s="30"/>
      <c r="DF314" s="30"/>
      <c r="DG314" s="30"/>
      <c r="DH314" s="30"/>
      <c r="DI314" s="30"/>
      <c r="DJ314" s="30"/>
      <c r="DK314" s="30"/>
      <c r="DL314" s="30"/>
      <c r="DM314" s="30"/>
      <c r="DN314" s="30"/>
      <c r="DO314" s="30"/>
      <c r="DP314" s="30"/>
      <c r="DQ314" s="30"/>
      <c r="DR314" s="30"/>
      <c r="DS314" s="30"/>
      <c r="DT314" s="30"/>
      <c r="DU314" s="30"/>
      <c r="DV314" s="30"/>
      <c r="DW314" s="30"/>
      <c r="DX314" s="30"/>
      <c r="DY314" s="30"/>
      <c r="DZ314" s="30"/>
      <c r="EA314" s="30"/>
      <c r="EB314" s="30"/>
      <c r="EC314" s="30"/>
      <c r="ED314" s="30"/>
      <c r="EE314" s="30"/>
      <c r="EF314" s="30"/>
      <c r="EG314" s="30"/>
      <c r="EH314" s="30"/>
      <c r="EI314" s="30"/>
      <c r="EJ314" s="30"/>
      <c r="EK314" s="30"/>
      <c r="EL314" s="30"/>
      <c r="EM314" s="30"/>
      <c r="EN314" s="30"/>
      <c r="EO314" s="30"/>
      <c r="EP314" s="30"/>
      <c r="EQ314" s="30"/>
      <c r="ER314" s="30"/>
      <c r="ES314" s="30"/>
      <c r="ET314" s="30"/>
      <c r="EU314" s="30"/>
      <c r="EV314" s="30"/>
      <c r="EW314" s="30"/>
      <c r="EX314" s="30"/>
      <c r="EY314" s="30"/>
      <c r="EZ314" s="30"/>
      <c r="FA314" s="30"/>
      <c r="FB314" s="30"/>
      <c r="FC314" s="30"/>
      <c r="FD314" s="30"/>
      <c r="FE314" s="30"/>
      <c r="FF314" s="30"/>
      <c r="FG314" s="30"/>
      <c r="FH314" s="30"/>
      <c r="FI314" s="30"/>
      <c r="FJ314" s="30"/>
      <c r="FK314" s="30"/>
      <c r="FL314" s="30"/>
      <c r="FM314" s="30"/>
      <c r="FN314" s="30"/>
      <c r="FO314" s="30"/>
      <c r="FP314" s="30"/>
      <c r="FQ314" s="30"/>
      <c r="FR314" s="30"/>
      <c r="FS314" s="30"/>
      <c r="FT314" s="30"/>
      <c r="FU314" s="30"/>
      <c r="FV314" s="30"/>
      <c r="FW314" s="30"/>
      <c r="FX314" s="30"/>
      <c r="FY314" s="30"/>
      <c r="FZ314" s="30"/>
      <c r="GA314" s="30"/>
      <c r="GB314" s="30"/>
      <c r="GC314" s="30"/>
      <c r="GD314" s="30"/>
      <c r="GE314" s="30"/>
      <c r="GF314" s="30"/>
      <c r="GG314" s="30"/>
      <c r="GH314" s="30"/>
      <c r="GI314" s="30"/>
      <c r="GJ314" s="30"/>
      <c r="GK314" s="30"/>
      <c r="GL314" s="30"/>
      <c r="GM314" s="30"/>
      <c r="GN314" s="30"/>
      <c r="GO314" s="30"/>
      <c r="GP314" s="30"/>
      <c r="GQ314" s="30"/>
      <c r="GR314" s="30"/>
      <c r="GS314" s="30"/>
      <c r="GT314" s="30"/>
      <c r="GU314" s="30"/>
      <c r="GV314" s="30"/>
      <c r="GW314" s="30"/>
      <c r="GX314" s="30"/>
      <c r="GY314" s="30"/>
      <c r="GZ314" s="30"/>
      <c r="HA314" s="30"/>
      <c r="HB314" s="30"/>
      <c r="HC314" s="30"/>
      <c r="HD314" s="30"/>
    </row>
    <row r="315" spans="1:212" ht="15" customHeight="1" x14ac:dyDescent="0.65">
      <c r="A315" s="18"/>
      <c r="B315" s="18"/>
      <c r="C315" s="20"/>
      <c r="D315" s="18"/>
      <c r="E315" s="32" t="s">
        <v>269</v>
      </c>
      <c r="F315" s="32" t="s">
        <v>317</v>
      </c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22" t="s">
        <v>1592</v>
      </c>
      <c r="S315" s="23"/>
      <c r="T315" s="23"/>
      <c r="U315" s="23"/>
      <c r="V315" s="23"/>
      <c r="W315" s="23"/>
      <c r="X315" s="24"/>
      <c r="Y315" s="33"/>
      <c r="Z315" s="34"/>
      <c r="AA315" s="34"/>
      <c r="AB315" s="34"/>
      <c r="AC315" s="34"/>
      <c r="AD315" s="34"/>
      <c r="AE315" s="34"/>
      <c r="AF315" s="34"/>
      <c r="AG315" s="34"/>
      <c r="AH315" s="34"/>
      <c r="AI315" s="34"/>
      <c r="AJ315" s="34"/>
      <c r="AK315" s="34"/>
      <c r="AL315" s="34"/>
      <c r="AM315" s="34"/>
      <c r="AN315" s="34"/>
      <c r="AO315" s="34"/>
      <c r="AP315" s="34"/>
      <c r="AQ315" s="34"/>
      <c r="AR315" s="34"/>
      <c r="AS315" s="34"/>
      <c r="AT315" s="34"/>
      <c r="AU315" s="34"/>
      <c r="AV315" s="34"/>
      <c r="AW315" s="34"/>
      <c r="AX315" s="34"/>
      <c r="AY315" s="34"/>
      <c r="AZ315" s="34"/>
      <c r="BA315" s="34"/>
      <c r="BB315" s="34"/>
      <c r="BC315" s="34"/>
      <c r="BD315" s="34"/>
      <c r="BE315" s="34"/>
      <c r="BF315" s="34"/>
      <c r="BG315" s="34"/>
      <c r="BH315" s="34"/>
      <c r="BI315" s="34"/>
      <c r="BJ315" s="34"/>
      <c r="BK315" s="34"/>
      <c r="BL315" s="34"/>
      <c r="BM315" s="34"/>
      <c r="BN315" s="34"/>
      <c r="BO315" s="34"/>
      <c r="BP315" s="34"/>
      <c r="BQ315" s="34"/>
      <c r="BR315" s="34"/>
      <c r="BS315" s="34"/>
      <c r="BT315" s="34"/>
      <c r="BU315" s="34"/>
      <c r="BV315" s="34"/>
      <c r="BW315" s="34"/>
      <c r="BX315" s="34"/>
      <c r="BY315" s="34"/>
      <c r="BZ315" s="34"/>
      <c r="CA315" s="34"/>
      <c r="CB315" s="34"/>
      <c r="CC315" s="34"/>
      <c r="CD315" s="34"/>
      <c r="CE315" s="34"/>
      <c r="CF315" s="34"/>
      <c r="CG315" s="34"/>
      <c r="CH315" s="34"/>
      <c r="CI315" s="34"/>
      <c r="CJ315" s="34"/>
      <c r="CK315" s="34"/>
      <c r="CL315" s="34"/>
      <c r="CM315" s="34"/>
      <c r="CN315" s="34"/>
      <c r="CO315" s="34"/>
      <c r="CP315" s="34"/>
      <c r="CQ315" s="34"/>
      <c r="CR315" s="34"/>
      <c r="CS315" s="34"/>
      <c r="CT315" s="34"/>
      <c r="CU315" s="34"/>
      <c r="CV315" s="34"/>
      <c r="CW315" s="34"/>
      <c r="CX315" s="34"/>
      <c r="CY315" s="34"/>
      <c r="CZ315" s="34"/>
      <c r="DA315" s="34"/>
      <c r="DB315" s="34"/>
      <c r="DC315" s="34"/>
      <c r="DD315" s="34"/>
      <c r="DE315" s="34"/>
      <c r="DF315" s="34"/>
      <c r="DG315" s="34"/>
      <c r="DH315" s="34"/>
      <c r="DI315" s="34"/>
      <c r="DJ315" s="34"/>
      <c r="DK315" s="34"/>
      <c r="DL315" s="34"/>
      <c r="DM315" s="34"/>
      <c r="DN315" s="34"/>
      <c r="DO315" s="34"/>
      <c r="DP315" s="34"/>
      <c r="DQ315" s="34"/>
      <c r="DR315" s="34"/>
      <c r="DS315" s="34"/>
      <c r="DT315" s="34"/>
      <c r="DU315" s="34"/>
      <c r="DV315" s="34"/>
      <c r="DW315" s="34"/>
      <c r="DX315" s="34"/>
      <c r="DY315" s="34"/>
      <c r="DZ315" s="34"/>
      <c r="EA315" s="34"/>
      <c r="EB315" s="34"/>
      <c r="EC315" s="34"/>
      <c r="ED315" s="34"/>
      <c r="EE315" s="34"/>
      <c r="EF315" s="34"/>
      <c r="EG315" s="34"/>
      <c r="EH315" s="34"/>
      <c r="EI315" s="34"/>
      <c r="EJ315" s="34"/>
      <c r="EK315" s="34"/>
      <c r="EL315" s="34"/>
      <c r="EM315" s="34"/>
      <c r="EN315" s="34"/>
      <c r="EO315" s="34"/>
      <c r="EP315" s="34"/>
      <c r="EQ315" s="34"/>
      <c r="ER315" s="34"/>
      <c r="ES315" s="34"/>
      <c r="ET315" s="34"/>
      <c r="EU315" s="34"/>
      <c r="EV315" s="34"/>
      <c r="EW315" s="34"/>
      <c r="EX315" s="34"/>
      <c r="EY315" s="34"/>
      <c r="EZ315" s="34"/>
      <c r="FA315" s="34"/>
      <c r="FB315" s="34"/>
      <c r="FC315" s="34"/>
      <c r="FD315" s="34"/>
      <c r="FE315" s="34"/>
      <c r="FF315" s="34"/>
      <c r="FG315" s="34"/>
      <c r="FH315" s="34"/>
      <c r="FI315" s="34"/>
      <c r="FJ315" s="34"/>
      <c r="FK315" s="34"/>
      <c r="FL315" s="34"/>
      <c r="FM315" s="34"/>
      <c r="FN315" s="34"/>
      <c r="FO315" s="34"/>
      <c r="FP315" s="34"/>
      <c r="FQ315" s="34"/>
      <c r="FR315" s="34"/>
      <c r="FS315" s="34"/>
      <c r="FT315" s="34"/>
      <c r="FU315" s="34"/>
      <c r="FV315" s="34"/>
      <c r="FW315" s="34"/>
      <c r="FX315" s="34"/>
      <c r="FY315" s="34"/>
      <c r="FZ315" s="34"/>
      <c r="GA315" s="34"/>
      <c r="GB315" s="34"/>
      <c r="GC315" s="34"/>
      <c r="GD315" s="34"/>
      <c r="GE315" s="34"/>
      <c r="GF315" s="34"/>
      <c r="GG315" s="34"/>
      <c r="GH315" s="34"/>
      <c r="GI315" s="34"/>
      <c r="GJ315" s="34"/>
      <c r="GK315" s="34"/>
      <c r="GL315" s="34"/>
      <c r="GM315" s="34"/>
      <c r="GN315" s="34"/>
      <c r="GO315" s="34"/>
      <c r="GP315" s="34"/>
      <c r="GQ315" s="34"/>
      <c r="GR315" s="34"/>
      <c r="GS315" s="34"/>
      <c r="GT315" s="34"/>
      <c r="GU315" s="34"/>
      <c r="GV315" s="34"/>
      <c r="GW315" s="34"/>
      <c r="GX315" s="34"/>
      <c r="GY315" s="34"/>
      <c r="GZ315" s="34"/>
      <c r="HA315" s="34"/>
      <c r="HB315" s="34"/>
      <c r="HC315" s="34"/>
      <c r="HD315" s="34"/>
    </row>
    <row r="316" spans="1:212" ht="15" customHeight="1" x14ac:dyDescent="0.65">
      <c r="A316" s="18"/>
      <c r="B316" s="18"/>
      <c r="C316" s="21"/>
      <c r="D316" s="18"/>
      <c r="E316" s="32"/>
      <c r="F316" s="32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5" t="s">
        <v>1591</v>
      </c>
      <c r="S316" s="15" t="s">
        <v>469</v>
      </c>
      <c r="T316" s="15" t="s">
        <v>470</v>
      </c>
      <c r="U316" s="15" t="s">
        <v>471</v>
      </c>
      <c r="V316" s="15" t="s">
        <v>474</v>
      </c>
      <c r="W316" s="15" t="s">
        <v>475</v>
      </c>
      <c r="X316" s="15" t="s">
        <v>476</v>
      </c>
      <c r="Y316" s="33"/>
      <c r="Z316" s="34"/>
      <c r="AA316" s="34"/>
      <c r="AB316" s="34"/>
      <c r="AC316" s="34"/>
      <c r="AD316" s="34"/>
      <c r="AE316" s="34"/>
      <c r="AF316" s="34"/>
      <c r="AG316" s="34"/>
      <c r="AH316" s="34"/>
      <c r="AI316" s="34"/>
      <c r="AJ316" s="34"/>
      <c r="AK316" s="34"/>
      <c r="AL316" s="34"/>
      <c r="AM316" s="34"/>
      <c r="AN316" s="34"/>
      <c r="AO316" s="34"/>
      <c r="AP316" s="34"/>
      <c r="AQ316" s="34"/>
      <c r="AR316" s="34"/>
      <c r="AS316" s="34"/>
      <c r="AT316" s="34"/>
      <c r="AU316" s="34"/>
      <c r="AV316" s="34"/>
      <c r="AW316" s="34"/>
      <c r="AX316" s="34"/>
      <c r="AY316" s="34"/>
      <c r="AZ316" s="34"/>
      <c r="BA316" s="34"/>
      <c r="BB316" s="34"/>
      <c r="BC316" s="34"/>
      <c r="BD316" s="34"/>
      <c r="BE316" s="34"/>
      <c r="BF316" s="34"/>
      <c r="BG316" s="34"/>
      <c r="BH316" s="34"/>
      <c r="BI316" s="34"/>
      <c r="BJ316" s="34"/>
      <c r="BK316" s="34"/>
      <c r="BL316" s="34"/>
      <c r="BM316" s="34"/>
      <c r="BN316" s="34"/>
      <c r="BO316" s="34"/>
      <c r="BP316" s="34"/>
      <c r="BQ316" s="34"/>
      <c r="BR316" s="34"/>
      <c r="BS316" s="34"/>
      <c r="BT316" s="34"/>
      <c r="BU316" s="34"/>
      <c r="BV316" s="34"/>
      <c r="BW316" s="34"/>
      <c r="BX316" s="34"/>
      <c r="BY316" s="34"/>
      <c r="BZ316" s="34"/>
      <c r="CA316" s="34"/>
      <c r="CB316" s="34"/>
      <c r="CC316" s="34"/>
      <c r="CD316" s="34"/>
      <c r="CE316" s="34"/>
      <c r="CF316" s="34"/>
      <c r="CG316" s="34"/>
      <c r="CH316" s="34"/>
      <c r="CI316" s="34"/>
      <c r="CJ316" s="34"/>
      <c r="CK316" s="34"/>
      <c r="CL316" s="34"/>
      <c r="CM316" s="34"/>
      <c r="CN316" s="34"/>
      <c r="CO316" s="34"/>
      <c r="CP316" s="34"/>
      <c r="CQ316" s="34"/>
      <c r="CR316" s="34"/>
      <c r="CS316" s="34"/>
      <c r="CT316" s="34"/>
      <c r="CU316" s="34"/>
      <c r="CV316" s="34"/>
      <c r="CW316" s="34"/>
      <c r="CX316" s="34"/>
      <c r="CY316" s="34"/>
      <c r="CZ316" s="34"/>
      <c r="DA316" s="34"/>
      <c r="DB316" s="34"/>
      <c r="DC316" s="34"/>
      <c r="DD316" s="34"/>
      <c r="DE316" s="34"/>
      <c r="DF316" s="34"/>
      <c r="DG316" s="34"/>
      <c r="DH316" s="34"/>
      <c r="DI316" s="34"/>
      <c r="DJ316" s="34"/>
      <c r="DK316" s="34"/>
      <c r="DL316" s="34"/>
      <c r="DM316" s="34"/>
      <c r="DN316" s="34"/>
      <c r="DO316" s="34"/>
      <c r="DP316" s="34"/>
      <c r="DQ316" s="34"/>
      <c r="DR316" s="34"/>
      <c r="DS316" s="34"/>
      <c r="DT316" s="34"/>
      <c r="DU316" s="34"/>
      <c r="DV316" s="34"/>
      <c r="DW316" s="34"/>
      <c r="DX316" s="34"/>
      <c r="DY316" s="34"/>
      <c r="DZ316" s="34"/>
      <c r="EA316" s="34"/>
      <c r="EB316" s="34"/>
      <c r="EC316" s="34"/>
      <c r="ED316" s="34"/>
      <c r="EE316" s="34"/>
      <c r="EF316" s="34"/>
      <c r="EG316" s="34"/>
      <c r="EH316" s="34"/>
      <c r="EI316" s="34"/>
      <c r="EJ316" s="34"/>
      <c r="EK316" s="34"/>
      <c r="EL316" s="34"/>
      <c r="EM316" s="34"/>
      <c r="EN316" s="34"/>
      <c r="EO316" s="34"/>
      <c r="EP316" s="34"/>
      <c r="EQ316" s="34"/>
      <c r="ER316" s="34"/>
      <c r="ES316" s="34"/>
      <c r="ET316" s="34"/>
      <c r="EU316" s="34"/>
      <c r="EV316" s="34"/>
      <c r="EW316" s="34"/>
      <c r="EX316" s="34"/>
      <c r="EY316" s="34"/>
      <c r="EZ316" s="34"/>
      <c r="FA316" s="34"/>
      <c r="FB316" s="34"/>
      <c r="FC316" s="34"/>
      <c r="FD316" s="34"/>
      <c r="FE316" s="34"/>
      <c r="FF316" s="34"/>
      <c r="FG316" s="34"/>
      <c r="FH316" s="34"/>
      <c r="FI316" s="34"/>
      <c r="FJ316" s="34"/>
      <c r="FK316" s="34"/>
      <c r="FL316" s="34"/>
      <c r="FM316" s="34"/>
      <c r="FN316" s="34"/>
      <c r="FO316" s="34"/>
      <c r="FP316" s="34"/>
      <c r="FQ316" s="34"/>
      <c r="FR316" s="34"/>
      <c r="FS316" s="34"/>
      <c r="FT316" s="34"/>
      <c r="FU316" s="34"/>
      <c r="FV316" s="34"/>
      <c r="FW316" s="34"/>
      <c r="FX316" s="34"/>
      <c r="FY316" s="34"/>
      <c r="FZ316" s="34"/>
      <c r="GA316" s="34"/>
      <c r="GB316" s="34"/>
      <c r="GC316" s="34"/>
      <c r="GD316" s="34"/>
      <c r="GE316" s="34"/>
      <c r="GF316" s="34"/>
      <c r="GG316" s="34"/>
      <c r="GH316" s="34"/>
      <c r="GI316" s="34"/>
      <c r="GJ316" s="34"/>
      <c r="GK316" s="34"/>
      <c r="GL316" s="34"/>
      <c r="GM316" s="34"/>
      <c r="GN316" s="34"/>
      <c r="GO316" s="34"/>
      <c r="GP316" s="34"/>
      <c r="GQ316" s="34"/>
      <c r="GR316" s="34"/>
      <c r="GS316" s="34"/>
      <c r="GT316" s="34"/>
      <c r="GU316" s="34"/>
      <c r="GV316" s="34"/>
      <c r="GW316" s="34"/>
      <c r="GX316" s="34"/>
      <c r="GY316" s="34"/>
      <c r="GZ316" s="34"/>
      <c r="HA316" s="34"/>
      <c r="HB316" s="34"/>
      <c r="HC316" s="34"/>
      <c r="HD316" s="34"/>
    </row>
    <row r="317" spans="1:212" x14ac:dyDescent="0.65">
      <c r="A317" s="16">
        <v>289</v>
      </c>
      <c r="B317" s="35" t="s">
        <v>948</v>
      </c>
      <c r="C317" s="35"/>
      <c r="D317" s="35"/>
      <c r="E317" s="36"/>
      <c r="F317" s="36"/>
      <c r="G317" s="36" t="s">
        <v>224</v>
      </c>
      <c r="H317" s="36" t="s">
        <v>368</v>
      </c>
      <c r="I317" s="37">
        <v>8.9</v>
      </c>
      <c r="J317" s="37"/>
      <c r="K317" s="37">
        <v>3.5</v>
      </c>
      <c r="L317" s="37"/>
      <c r="M317" s="36"/>
      <c r="N317" s="36" t="s">
        <v>448</v>
      </c>
      <c r="O317" s="16">
        <v>289</v>
      </c>
      <c r="P317" s="35" t="s">
        <v>948</v>
      </c>
      <c r="Q317" s="36" t="s">
        <v>448</v>
      </c>
      <c r="R317" s="36">
        <v>12</v>
      </c>
      <c r="S317" s="36">
        <v>24</v>
      </c>
      <c r="T317" s="37">
        <v>3.3</v>
      </c>
      <c r="U317" s="36" t="s">
        <v>472</v>
      </c>
      <c r="V317" s="36">
        <v>58</v>
      </c>
      <c r="W317" s="36">
        <v>7</v>
      </c>
      <c r="X317" s="36">
        <v>25</v>
      </c>
      <c r="Y317" s="36" t="s">
        <v>1565</v>
      </c>
    </row>
    <row r="318" spans="1:212" x14ac:dyDescent="0.65">
      <c r="A318" s="16">
        <v>290</v>
      </c>
      <c r="B318" s="35" t="s">
        <v>949</v>
      </c>
      <c r="C318" s="35"/>
      <c r="D318" s="35"/>
      <c r="E318" s="36"/>
      <c r="F318" s="36"/>
      <c r="G318" s="36" t="s">
        <v>224</v>
      </c>
      <c r="H318" s="36" t="s">
        <v>368</v>
      </c>
      <c r="I318" s="37">
        <v>7.4</v>
      </c>
      <c r="J318" s="37"/>
      <c r="K318" s="37">
        <v>15</v>
      </c>
      <c r="L318" s="37"/>
      <c r="M318" s="36"/>
      <c r="N318" s="36" t="s">
        <v>447</v>
      </c>
      <c r="O318" s="16">
        <v>290</v>
      </c>
      <c r="P318" s="35" t="s">
        <v>949</v>
      </c>
      <c r="Q318" s="36" t="s">
        <v>447</v>
      </c>
      <c r="R318" s="36">
        <v>12</v>
      </c>
      <c r="S318" s="36">
        <v>24</v>
      </c>
      <c r="T318" s="37">
        <v>6</v>
      </c>
      <c r="U318" s="36" t="s">
        <v>472</v>
      </c>
      <c r="V318" s="36">
        <v>61</v>
      </c>
      <c r="W318" s="36">
        <v>52</v>
      </c>
      <c r="X318" s="36">
        <v>13</v>
      </c>
      <c r="Y318" s="36" t="s">
        <v>1565</v>
      </c>
    </row>
    <row r="319" spans="1:212" x14ac:dyDescent="0.65">
      <c r="A319" s="16">
        <v>291</v>
      </c>
      <c r="B319" s="35" t="s">
        <v>950</v>
      </c>
      <c r="C319" s="35"/>
      <c r="D319" s="35"/>
      <c r="E319" s="36" t="s">
        <v>275</v>
      </c>
      <c r="F319" s="36">
        <v>1785</v>
      </c>
      <c r="G319" s="36" t="s">
        <v>322</v>
      </c>
      <c r="H319" s="36" t="s">
        <v>367</v>
      </c>
      <c r="I319" s="37">
        <v>10.9</v>
      </c>
      <c r="J319" s="37"/>
      <c r="K319" s="37">
        <v>1.9</v>
      </c>
      <c r="L319" s="37"/>
      <c r="M319" s="36"/>
      <c r="N319" s="36" t="s">
        <v>1352</v>
      </c>
      <c r="O319" s="16">
        <v>291</v>
      </c>
      <c r="P319" s="35" t="s">
        <v>950</v>
      </c>
      <c r="Q319" s="36" t="s">
        <v>1352</v>
      </c>
      <c r="R319" s="36">
        <v>12</v>
      </c>
      <c r="S319" s="36">
        <v>24</v>
      </c>
      <c r="T319" s="37">
        <v>30.7</v>
      </c>
      <c r="U319" s="36" t="s">
        <v>472</v>
      </c>
      <c r="V319" s="36">
        <v>18</v>
      </c>
      <c r="W319" s="36">
        <v>47</v>
      </c>
      <c r="X319" s="36">
        <v>5</v>
      </c>
      <c r="Y319" s="36" t="s">
        <v>1565</v>
      </c>
    </row>
    <row r="320" spans="1:212" x14ac:dyDescent="0.65">
      <c r="A320" s="16">
        <v>292</v>
      </c>
      <c r="B320" s="35" t="s">
        <v>951</v>
      </c>
      <c r="C320" s="35"/>
      <c r="D320" s="35"/>
      <c r="E320" s="36" t="s">
        <v>275</v>
      </c>
      <c r="F320" s="36">
        <v>1784</v>
      </c>
      <c r="G320" s="36" t="s">
        <v>319</v>
      </c>
      <c r="H320" s="36" t="s">
        <v>370</v>
      </c>
      <c r="I320" s="37">
        <v>9.6</v>
      </c>
      <c r="J320" s="37">
        <v>13.4</v>
      </c>
      <c r="K320" s="37">
        <v>6.9</v>
      </c>
      <c r="L320" s="37">
        <v>5</v>
      </c>
      <c r="M320" s="36">
        <v>40</v>
      </c>
      <c r="N320" s="36" t="s">
        <v>453</v>
      </c>
      <c r="O320" s="16">
        <v>292</v>
      </c>
      <c r="P320" s="35" t="s">
        <v>951</v>
      </c>
      <c r="Q320" s="36" t="s">
        <v>453</v>
      </c>
      <c r="R320" s="36">
        <v>12</v>
      </c>
      <c r="S320" s="36">
        <v>24</v>
      </c>
      <c r="T320" s="37">
        <v>28.1</v>
      </c>
      <c r="U320" s="36" t="s">
        <v>473</v>
      </c>
      <c r="V320" s="36">
        <v>7</v>
      </c>
      <c r="W320" s="36">
        <v>19</v>
      </c>
      <c r="X320" s="36">
        <v>3</v>
      </c>
      <c r="Y320" s="36" t="s">
        <v>1565</v>
      </c>
    </row>
    <row r="321" spans="1:25" x14ac:dyDescent="0.65">
      <c r="A321" s="16">
        <v>293</v>
      </c>
      <c r="B321" s="35" t="s">
        <v>1523</v>
      </c>
      <c r="C321" s="35"/>
      <c r="D321" s="35" t="s">
        <v>1522</v>
      </c>
      <c r="E321" s="36"/>
      <c r="F321" s="36"/>
      <c r="G321" s="36" t="s">
        <v>224</v>
      </c>
      <c r="H321" s="36" t="s">
        <v>371</v>
      </c>
      <c r="I321" s="37">
        <v>2.9</v>
      </c>
      <c r="J321" s="37"/>
      <c r="K321" s="37">
        <v>120</v>
      </c>
      <c r="L321" s="37"/>
      <c r="M321" s="36"/>
      <c r="N321" s="39"/>
      <c r="O321" s="16">
        <v>293</v>
      </c>
      <c r="P321" s="35" t="s">
        <v>1523</v>
      </c>
      <c r="Q321" s="39"/>
      <c r="R321" s="36">
        <v>12</v>
      </c>
      <c r="S321" s="36">
        <v>25</v>
      </c>
      <c r="T321" s="37">
        <v>6</v>
      </c>
      <c r="U321" s="36" t="s">
        <v>473</v>
      </c>
      <c r="V321" s="36">
        <v>26</v>
      </c>
      <c r="W321" s="36">
        <v>6</v>
      </c>
      <c r="X321" s="36">
        <v>0</v>
      </c>
      <c r="Y321" s="36" t="s">
        <v>1565</v>
      </c>
    </row>
    <row r="322" spans="1:25" x14ac:dyDescent="0.65">
      <c r="A322" s="16">
        <v>294</v>
      </c>
      <c r="B322" s="35" t="s">
        <v>1190</v>
      </c>
      <c r="C322" s="35"/>
      <c r="D322" s="35"/>
      <c r="E322" s="36"/>
      <c r="F322" s="36"/>
      <c r="G322" s="36" t="s">
        <v>224</v>
      </c>
      <c r="H322" s="36" t="s">
        <v>368</v>
      </c>
      <c r="I322" s="37">
        <v>8.5</v>
      </c>
      <c r="J322" s="37"/>
      <c r="K322" s="37">
        <v>7</v>
      </c>
      <c r="L322" s="37"/>
      <c r="M322" s="36"/>
      <c r="N322" s="36"/>
      <c r="O322" s="16">
        <v>294</v>
      </c>
      <c r="P322" s="35" t="s">
        <v>1190</v>
      </c>
      <c r="Q322" s="36"/>
      <c r="R322" s="36">
        <v>12</v>
      </c>
      <c r="S322" s="36">
        <v>25</v>
      </c>
      <c r="T322" s="37">
        <f>60*0.2</f>
        <v>12</v>
      </c>
      <c r="U322" s="36" t="s">
        <v>472</v>
      </c>
      <c r="V322" s="36">
        <v>60</v>
      </c>
      <c r="W322" s="36">
        <v>29</v>
      </c>
      <c r="X322" s="36">
        <v>0</v>
      </c>
      <c r="Y322" s="36" t="s">
        <v>1565</v>
      </c>
    </row>
    <row r="323" spans="1:25" x14ac:dyDescent="0.65">
      <c r="A323" s="16">
        <v>295</v>
      </c>
      <c r="B323" s="35" t="s">
        <v>1192</v>
      </c>
      <c r="C323" s="35"/>
      <c r="D323" s="35" t="s">
        <v>693</v>
      </c>
      <c r="E323" s="36"/>
      <c r="F323" s="36"/>
      <c r="G323" s="36" t="s">
        <v>667</v>
      </c>
      <c r="H323" s="36" t="s">
        <v>370</v>
      </c>
      <c r="I323" s="37">
        <v>7.8</v>
      </c>
      <c r="J323" s="37"/>
      <c r="K323" s="40"/>
      <c r="L323" s="37"/>
      <c r="M323" s="36"/>
      <c r="N323" s="39"/>
      <c r="O323" s="16">
        <v>295</v>
      </c>
      <c r="P323" s="35" t="s">
        <v>1192</v>
      </c>
      <c r="Q323" s="39"/>
      <c r="R323" s="36">
        <v>12</v>
      </c>
      <c r="S323" s="36">
        <v>25</v>
      </c>
      <c r="T323" s="37">
        <v>14.4</v>
      </c>
      <c r="U323" s="36" t="s">
        <v>472</v>
      </c>
      <c r="V323" s="36">
        <v>0</v>
      </c>
      <c r="W323" s="36">
        <v>46</v>
      </c>
      <c r="X323" s="36">
        <v>11</v>
      </c>
      <c r="Y323" s="36" t="s">
        <v>1565</v>
      </c>
    </row>
    <row r="324" spans="1:25" x14ac:dyDescent="0.65">
      <c r="A324" s="16">
        <v>296</v>
      </c>
      <c r="B324" s="35" t="s">
        <v>100</v>
      </c>
      <c r="C324" s="35" t="s">
        <v>953</v>
      </c>
      <c r="D324" s="35"/>
      <c r="E324" s="36" t="s">
        <v>272</v>
      </c>
      <c r="F324" s="36">
        <v>1781</v>
      </c>
      <c r="G324" s="36" t="s">
        <v>319</v>
      </c>
      <c r="H324" s="36" t="s">
        <v>370</v>
      </c>
      <c r="I324" s="37">
        <v>9.4</v>
      </c>
      <c r="J324" s="37">
        <v>13.3</v>
      </c>
      <c r="K324" s="37">
        <v>6.5</v>
      </c>
      <c r="L324" s="37">
        <v>5.6</v>
      </c>
      <c r="M324" s="36">
        <v>135</v>
      </c>
      <c r="N324" s="36" t="s">
        <v>429</v>
      </c>
      <c r="O324" s="16">
        <v>296</v>
      </c>
      <c r="P324" s="35" t="s">
        <v>100</v>
      </c>
      <c r="Q324" s="36" t="s">
        <v>429</v>
      </c>
      <c r="R324" s="36">
        <v>12</v>
      </c>
      <c r="S324" s="36">
        <v>25</v>
      </c>
      <c r="T324" s="37">
        <v>4.7</v>
      </c>
      <c r="U324" s="36" t="s">
        <v>473</v>
      </c>
      <c r="V324" s="36">
        <v>12</v>
      </c>
      <c r="W324" s="36">
        <v>53</v>
      </c>
      <c r="X324" s="36">
        <v>13</v>
      </c>
      <c r="Y324" s="36" t="s">
        <v>1565</v>
      </c>
    </row>
    <row r="325" spans="1:25" x14ac:dyDescent="0.65">
      <c r="A325" s="16">
        <v>297</v>
      </c>
      <c r="B325" s="35" t="s">
        <v>101</v>
      </c>
      <c r="C325" s="35" t="s">
        <v>954</v>
      </c>
      <c r="D325" s="35"/>
      <c r="E325" s="36" t="s">
        <v>278</v>
      </c>
      <c r="F325" s="36">
        <v>1781</v>
      </c>
      <c r="G325" s="36" t="s">
        <v>319</v>
      </c>
      <c r="H325" s="36" t="s">
        <v>371</v>
      </c>
      <c r="I325" s="37">
        <v>9.1999999999999993</v>
      </c>
      <c r="J325" s="37">
        <v>13.1</v>
      </c>
      <c r="K325" s="37">
        <v>7.1</v>
      </c>
      <c r="L325" s="37">
        <v>5.5</v>
      </c>
      <c r="M325" s="36">
        <v>5</v>
      </c>
      <c r="N325" s="36" t="s">
        <v>1369</v>
      </c>
      <c r="O325" s="16">
        <v>297</v>
      </c>
      <c r="P325" s="35" t="s">
        <v>101</v>
      </c>
      <c r="Q325" s="36" t="s">
        <v>1369</v>
      </c>
      <c r="R325" s="36">
        <v>12</v>
      </c>
      <c r="S325" s="36">
        <v>25</v>
      </c>
      <c r="T325" s="37">
        <v>24.2</v>
      </c>
      <c r="U325" s="36" t="s">
        <v>473</v>
      </c>
      <c r="V325" s="36">
        <v>18</v>
      </c>
      <c r="W325" s="36">
        <v>11</v>
      </c>
      <c r="X325" s="36">
        <v>27</v>
      </c>
      <c r="Y325" s="36" t="s">
        <v>1565</v>
      </c>
    </row>
    <row r="326" spans="1:25" x14ac:dyDescent="0.65">
      <c r="A326" s="16">
        <v>298</v>
      </c>
      <c r="B326" s="35" t="s">
        <v>952</v>
      </c>
      <c r="C326" s="35" t="s">
        <v>102</v>
      </c>
      <c r="D326" s="35"/>
      <c r="E326" s="36" t="s">
        <v>270</v>
      </c>
      <c r="F326" s="36">
        <v>1826</v>
      </c>
      <c r="G326" s="36" t="s">
        <v>320</v>
      </c>
      <c r="H326" s="36" t="s">
        <v>372</v>
      </c>
      <c r="I326" s="37">
        <v>7.2</v>
      </c>
      <c r="J326" s="37"/>
      <c r="K326" s="37">
        <v>18.600000000000001</v>
      </c>
      <c r="L326" s="37"/>
      <c r="M326" s="36"/>
      <c r="N326" s="36" t="s">
        <v>454</v>
      </c>
      <c r="O326" s="16">
        <v>298</v>
      </c>
      <c r="P326" s="35" t="s">
        <v>952</v>
      </c>
      <c r="Q326" s="36" t="s">
        <v>454</v>
      </c>
      <c r="R326" s="36">
        <v>12</v>
      </c>
      <c r="S326" s="36">
        <v>25</v>
      </c>
      <c r="T326" s="37">
        <v>45.4</v>
      </c>
      <c r="U326" s="36" t="s">
        <v>472</v>
      </c>
      <c r="V326" s="36">
        <v>72</v>
      </c>
      <c r="W326" s="36">
        <v>39</v>
      </c>
      <c r="X326" s="36">
        <v>33</v>
      </c>
      <c r="Y326" s="36" t="s">
        <v>1565</v>
      </c>
    </row>
    <row r="327" spans="1:25" x14ac:dyDescent="0.65">
      <c r="A327" s="16">
        <v>299</v>
      </c>
      <c r="B327" s="35" t="s">
        <v>1219</v>
      </c>
      <c r="C327" s="35"/>
      <c r="D327" s="35" t="s">
        <v>1178</v>
      </c>
      <c r="E327" s="36"/>
      <c r="F327" s="36"/>
      <c r="G327" s="36" t="s">
        <v>321</v>
      </c>
      <c r="H327" s="36" t="s">
        <v>368</v>
      </c>
      <c r="I327" s="37">
        <v>1.4</v>
      </c>
      <c r="J327" s="37"/>
      <c r="K327" s="40" t="s">
        <v>1454</v>
      </c>
      <c r="L327" s="37"/>
      <c r="M327" s="36">
        <v>114</v>
      </c>
      <c r="N327" s="39"/>
      <c r="O327" s="16">
        <v>299</v>
      </c>
      <c r="P327" s="35" t="s">
        <v>1219</v>
      </c>
      <c r="Q327" s="39"/>
      <c r="R327" s="36">
        <v>12</v>
      </c>
      <c r="S327" s="36">
        <v>26</v>
      </c>
      <c r="T327" s="37">
        <v>35.799999999999997</v>
      </c>
      <c r="U327" s="36" t="s">
        <v>472</v>
      </c>
      <c r="V327" s="36">
        <v>63</v>
      </c>
      <c r="W327" s="36">
        <v>5</v>
      </c>
      <c r="X327" s="36">
        <v>57</v>
      </c>
      <c r="Y327" s="36" t="s">
        <v>1565</v>
      </c>
    </row>
    <row r="328" spans="1:25" x14ac:dyDescent="0.65">
      <c r="A328" s="16">
        <v>300</v>
      </c>
      <c r="B328" s="35" t="s">
        <v>103</v>
      </c>
      <c r="C328" s="35" t="s">
        <v>955</v>
      </c>
      <c r="D328" s="35"/>
      <c r="E328" s="36" t="s">
        <v>272</v>
      </c>
      <c r="F328" s="36">
        <v>1781</v>
      </c>
      <c r="G328" s="36" t="s">
        <v>319</v>
      </c>
      <c r="H328" s="36" t="s">
        <v>370</v>
      </c>
      <c r="I328" s="37">
        <v>9</v>
      </c>
      <c r="J328" s="37">
        <v>13.2</v>
      </c>
      <c r="K328" s="37">
        <v>8.9</v>
      </c>
      <c r="L328" s="37">
        <v>5.8</v>
      </c>
      <c r="M328" s="36">
        <v>130</v>
      </c>
      <c r="N328" s="36" t="s">
        <v>453</v>
      </c>
      <c r="O328" s="16">
        <v>300</v>
      </c>
      <c r="P328" s="35" t="s">
        <v>103</v>
      </c>
      <c r="Q328" s="36" t="s">
        <v>453</v>
      </c>
      <c r="R328" s="36">
        <v>12</v>
      </c>
      <c r="S328" s="36">
        <v>26</v>
      </c>
      <c r="T328" s="37">
        <v>11.9</v>
      </c>
      <c r="U328" s="36" t="s">
        <v>473</v>
      </c>
      <c r="V328" s="36">
        <v>12</v>
      </c>
      <c r="W328" s="36">
        <v>56</v>
      </c>
      <c r="X328" s="36">
        <v>47</v>
      </c>
      <c r="Y328" s="36" t="s">
        <v>1565</v>
      </c>
    </row>
    <row r="329" spans="1:25" x14ac:dyDescent="0.65">
      <c r="A329" s="16">
        <v>301</v>
      </c>
      <c r="B329" s="35" t="s">
        <v>956</v>
      </c>
      <c r="C329" s="35"/>
      <c r="D329" s="35"/>
      <c r="E329" s="36" t="s">
        <v>275</v>
      </c>
      <c r="F329" s="36">
        <v>1788</v>
      </c>
      <c r="G329" s="36" t="s">
        <v>319</v>
      </c>
      <c r="H329" s="36" t="s">
        <v>369</v>
      </c>
      <c r="I329" s="37">
        <v>9.8000000000000007</v>
      </c>
      <c r="J329" s="37">
        <v>13.2</v>
      </c>
      <c r="K329" s="37">
        <v>6.2</v>
      </c>
      <c r="L329" s="37">
        <v>4.4000000000000004</v>
      </c>
      <c r="M329" s="36">
        <v>45</v>
      </c>
      <c r="N329" s="36" t="s">
        <v>1353</v>
      </c>
      <c r="O329" s="16">
        <v>301</v>
      </c>
      <c r="P329" s="35" t="s">
        <v>956</v>
      </c>
      <c r="Q329" s="36" t="s">
        <v>1353</v>
      </c>
      <c r="R329" s="36">
        <v>12</v>
      </c>
      <c r="S329" s="36">
        <v>28</v>
      </c>
      <c r="T329" s="37">
        <v>11.1</v>
      </c>
      <c r="U329" s="36" t="s">
        <v>473</v>
      </c>
      <c r="V329" s="36">
        <v>44</v>
      </c>
      <c r="W329" s="36">
        <v>5</v>
      </c>
      <c r="X329" s="36">
        <v>36</v>
      </c>
      <c r="Y329" s="36" t="s">
        <v>1565</v>
      </c>
    </row>
    <row r="330" spans="1:25" x14ac:dyDescent="0.65">
      <c r="A330" s="16">
        <v>302</v>
      </c>
      <c r="B330" s="35" t="s">
        <v>104</v>
      </c>
      <c r="C330" s="35" t="s">
        <v>958</v>
      </c>
      <c r="D330" s="35"/>
      <c r="E330" s="36" t="s">
        <v>272</v>
      </c>
      <c r="F330" s="36">
        <v>1771</v>
      </c>
      <c r="G330" s="36" t="s">
        <v>319</v>
      </c>
      <c r="H330" s="36" t="s">
        <v>370</v>
      </c>
      <c r="I330" s="37">
        <v>8.4</v>
      </c>
      <c r="J330" s="37">
        <v>13.2</v>
      </c>
      <c r="K330" s="37">
        <v>10.199999999999999</v>
      </c>
      <c r="L330" s="37">
        <v>8.3000000000000007</v>
      </c>
      <c r="M330" s="36">
        <v>155</v>
      </c>
      <c r="N330" s="36" t="s">
        <v>455</v>
      </c>
      <c r="O330" s="16">
        <v>302</v>
      </c>
      <c r="P330" s="35" t="s">
        <v>104</v>
      </c>
      <c r="Q330" s="36" t="s">
        <v>455</v>
      </c>
      <c r="R330" s="36">
        <v>12</v>
      </c>
      <c r="S330" s="36">
        <v>29</v>
      </c>
      <c r="T330" s="37">
        <v>46.7</v>
      </c>
      <c r="U330" s="36" t="s">
        <v>473</v>
      </c>
      <c r="V330" s="36">
        <v>8</v>
      </c>
      <c r="W330" s="36">
        <v>0</v>
      </c>
      <c r="X330" s="36">
        <v>0</v>
      </c>
      <c r="Y330" s="36" t="s">
        <v>1565</v>
      </c>
    </row>
    <row r="331" spans="1:25" x14ac:dyDescent="0.65">
      <c r="A331" s="16">
        <v>303</v>
      </c>
      <c r="B331" s="35" t="s">
        <v>957</v>
      </c>
      <c r="C331" s="35"/>
      <c r="D331" s="35"/>
      <c r="E331" s="36"/>
      <c r="F331" s="36"/>
      <c r="G331" s="36" t="s">
        <v>224</v>
      </c>
      <c r="H331" s="36" t="s">
        <v>372</v>
      </c>
      <c r="I331" s="37">
        <v>7.2</v>
      </c>
      <c r="J331" s="37"/>
      <c r="K331" s="37">
        <v>5</v>
      </c>
      <c r="L331" s="37"/>
      <c r="M331" s="36"/>
      <c r="N331" s="36" t="s">
        <v>443</v>
      </c>
      <c r="O331" s="16">
        <v>303</v>
      </c>
      <c r="P331" s="35" t="s">
        <v>957</v>
      </c>
      <c r="Q331" s="36" t="s">
        <v>443</v>
      </c>
      <c r="R331" s="36">
        <v>12</v>
      </c>
      <c r="S331" s="36">
        <v>29</v>
      </c>
      <c r="T331" s="37">
        <v>55.2</v>
      </c>
      <c r="U331" s="36" t="s">
        <v>472</v>
      </c>
      <c r="V331" s="36">
        <v>64</v>
      </c>
      <c r="W331" s="36">
        <v>47</v>
      </c>
      <c r="X331" s="36">
        <v>23</v>
      </c>
      <c r="Y331" s="36" t="s">
        <v>1565</v>
      </c>
    </row>
    <row r="332" spans="1:25" x14ac:dyDescent="0.65">
      <c r="A332" s="16">
        <v>304</v>
      </c>
      <c r="B332" s="35" t="s">
        <v>105</v>
      </c>
      <c r="C332" s="35" t="s">
        <v>959</v>
      </c>
      <c r="D332" s="35" t="s">
        <v>1304</v>
      </c>
      <c r="E332" s="36" t="s">
        <v>272</v>
      </c>
      <c r="F332" s="36">
        <v>1781</v>
      </c>
      <c r="G332" s="36" t="s">
        <v>319</v>
      </c>
      <c r="H332" s="36" t="s">
        <v>370</v>
      </c>
      <c r="I332" s="37">
        <v>8.8000000000000007</v>
      </c>
      <c r="J332" s="37">
        <v>13.1</v>
      </c>
      <c r="K332" s="37">
        <v>8.3000000000000007</v>
      </c>
      <c r="L332" s="37">
        <v>6.6</v>
      </c>
      <c r="M332" s="36">
        <v>170</v>
      </c>
      <c r="N332" s="36" t="s">
        <v>455</v>
      </c>
      <c r="O332" s="16">
        <v>304</v>
      </c>
      <c r="P332" s="35" t="s">
        <v>105</v>
      </c>
      <c r="Q332" s="36" t="s">
        <v>455</v>
      </c>
      <c r="R332" s="36">
        <v>12</v>
      </c>
      <c r="S332" s="36">
        <v>30</v>
      </c>
      <c r="T332" s="37">
        <v>49.3</v>
      </c>
      <c r="U332" s="36" t="s">
        <v>473</v>
      </c>
      <c r="V332" s="36">
        <v>12</v>
      </c>
      <c r="W332" s="36">
        <v>23</v>
      </c>
      <c r="X332" s="36">
        <v>26</v>
      </c>
      <c r="Y332" s="36" t="s">
        <v>1565</v>
      </c>
    </row>
    <row r="333" spans="1:25" x14ac:dyDescent="0.65">
      <c r="A333" s="16">
        <v>305</v>
      </c>
      <c r="B333" s="35" t="s">
        <v>1321</v>
      </c>
      <c r="C333" s="35"/>
      <c r="D333" s="35"/>
      <c r="E333" s="36" t="s">
        <v>275</v>
      </c>
      <c r="F333" s="36">
        <v>1788</v>
      </c>
      <c r="G333" s="36" t="s">
        <v>319</v>
      </c>
      <c r="H333" s="36" t="s">
        <v>369</v>
      </c>
      <c r="I333" s="37">
        <v>12.1</v>
      </c>
      <c r="J333" s="37">
        <v>13.4</v>
      </c>
      <c r="K333" s="37">
        <v>2.2999999999999998</v>
      </c>
      <c r="L333" s="37">
        <v>1.6</v>
      </c>
      <c r="M333" s="36">
        <v>15</v>
      </c>
      <c r="N333" s="36" t="s">
        <v>1322</v>
      </c>
      <c r="O333" s="16">
        <v>305</v>
      </c>
      <c r="P333" s="35" t="s">
        <v>1321</v>
      </c>
      <c r="Q333" s="36" t="s">
        <v>1322</v>
      </c>
      <c r="R333" s="36">
        <v>12</v>
      </c>
      <c r="S333" s="36">
        <v>30</v>
      </c>
      <c r="T333" s="37">
        <v>31.4</v>
      </c>
      <c r="U333" s="36" t="s">
        <v>473</v>
      </c>
      <c r="V333" s="36">
        <v>41</v>
      </c>
      <c r="W333" s="36">
        <v>42</v>
      </c>
      <c r="X333" s="36">
        <v>0</v>
      </c>
      <c r="Y333" s="36" t="s">
        <v>1565</v>
      </c>
    </row>
    <row r="334" spans="1:25" x14ac:dyDescent="0.65">
      <c r="A334" s="16">
        <v>306</v>
      </c>
      <c r="B334" s="35" t="s">
        <v>960</v>
      </c>
      <c r="C334" s="35"/>
      <c r="D334" s="35"/>
      <c r="E334" s="36" t="s">
        <v>275</v>
      </c>
      <c r="F334" s="36">
        <v>1788</v>
      </c>
      <c r="G334" s="36" t="s">
        <v>319</v>
      </c>
      <c r="H334" s="36" t="s">
        <v>369</v>
      </c>
      <c r="I334" s="37">
        <v>9.8000000000000007</v>
      </c>
      <c r="J334" s="37">
        <v>12.9</v>
      </c>
      <c r="K334" s="37">
        <v>6.3</v>
      </c>
      <c r="L334" s="37">
        <v>3.1</v>
      </c>
      <c r="M334" s="36">
        <v>125</v>
      </c>
      <c r="N334" s="36" t="s">
        <v>417</v>
      </c>
      <c r="O334" s="16">
        <v>306</v>
      </c>
      <c r="P334" s="35" t="s">
        <v>960</v>
      </c>
      <c r="Q334" s="36" t="s">
        <v>417</v>
      </c>
      <c r="R334" s="36">
        <v>12</v>
      </c>
      <c r="S334" s="36">
        <v>30</v>
      </c>
      <c r="T334" s="37">
        <v>36.1</v>
      </c>
      <c r="U334" s="36" t="s">
        <v>473</v>
      </c>
      <c r="V334" s="36">
        <v>41</v>
      </c>
      <c r="W334" s="36">
        <v>38</v>
      </c>
      <c r="X334" s="36">
        <v>33</v>
      </c>
      <c r="Y334" s="36" t="s">
        <v>1565</v>
      </c>
    </row>
    <row r="335" spans="1:25" x14ac:dyDescent="0.65">
      <c r="A335" s="16">
        <v>307</v>
      </c>
      <c r="B335" s="35" t="s">
        <v>10</v>
      </c>
      <c r="C335" s="35" t="s">
        <v>1505</v>
      </c>
      <c r="D335" s="35"/>
      <c r="E335" s="36"/>
      <c r="F335" s="36"/>
      <c r="G335" s="36" t="s">
        <v>327</v>
      </c>
      <c r="H335" s="36" t="s">
        <v>368</v>
      </c>
      <c r="I335" s="37" t="s">
        <v>405</v>
      </c>
      <c r="J335" s="37"/>
      <c r="K335" s="37">
        <v>360</v>
      </c>
      <c r="L335" s="37">
        <v>240</v>
      </c>
      <c r="M335" s="36"/>
      <c r="N335" s="36" t="s">
        <v>327</v>
      </c>
      <c r="O335" s="16">
        <v>307</v>
      </c>
      <c r="P335" s="35" t="s">
        <v>10</v>
      </c>
      <c r="Q335" s="36" t="s">
        <v>327</v>
      </c>
      <c r="R335" s="36">
        <v>12</v>
      </c>
      <c r="S335" s="36">
        <v>31</v>
      </c>
      <c r="T335" s="37">
        <v>19</v>
      </c>
      <c r="U335" s="36" t="s">
        <v>472</v>
      </c>
      <c r="V335" s="36">
        <v>63</v>
      </c>
      <c r="W335" s="36">
        <v>44</v>
      </c>
      <c r="X335" s="36">
        <v>36</v>
      </c>
      <c r="Y335" s="36" t="s">
        <v>1565</v>
      </c>
    </row>
    <row r="336" spans="1:25" x14ac:dyDescent="0.65">
      <c r="A336" s="16">
        <v>308</v>
      </c>
      <c r="B336" s="35" t="s">
        <v>106</v>
      </c>
      <c r="C336" s="35" t="s">
        <v>962</v>
      </c>
      <c r="D336" s="35"/>
      <c r="E336" s="36" t="s">
        <v>272</v>
      </c>
      <c r="F336" s="36">
        <v>1781</v>
      </c>
      <c r="G336" s="36" t="s">
        <v>319</v>
      </c>
      <c r="H336" s="36" t="s">
        <v>371</v>
      </c>
      <c r="I336" s="37">
        <v>9.6999999999999993</v>
      </c>
      <c r="J336" s="37">
        <v>13.1</v>
      </c>
      <c r="K336" s="37">
        <v>6.9</v>
      </c>
      <c r="L336" s="37">
        <v>3.7</v>
      </c>
      <c r="M336" s="36">
        <v>140</v>
      </c>
      <c r="N336" s="36" t="s">
        <v>1370</v>
      </c>
      <c r="O336" s="16">
        <v>308</v>
      </c>
      <c r="P336" s="35" t="s">
        <v>106</v>
      </c>
      <c r="Q336" s="36" t="s">
        <v>1370</v>
      </c>
      <c r="R336" s="36">
        <v>12</v>
      </c>
      <c r="S336" s="36">
        <v>31</v>
      </c>
      <c r="T336" s="37">
        <v>59.1</v>
      </c>
      <c r="U336" s="36" t="s">
        <v>473</v>
      </c>
      <c r="V336" s="36">
        <v>14</v>
      </c>
      <c r="W336" s="36">
        <v>25</v>
      </c>
      <c r="X336" s="36">
        <v>15</v>
      </c>
      <c r="Y336" s="36" t="s">
        <v>1565</v>
      </c>
    </row>
    <row r="337" spans="1:25" x14ac:dyDescent="0.65">
      <c r="A337" s="16">
        <v>309</v>
      </c>
      <c r="B337" s="35" t="s">
        <v>961</v>
      </c>
      <c r="C337" s="35"/>
      <c r="D337" s="35"/>
      <c r="E337" s="36" t="s">
        <v>275</v>
      </c>
      <c r="F337" s="36">
        <v>1785</v>
      </c>
      <c r="G337" s="36" t="s">
        <v>319</v>
      </c>
      <c r="H337" s="36" t="s">
        <v>371</v>
      </c>
      <c r="I337" s="37">
        <v>9.6999999999999993</v>
      </c>
      <c r="J337" s="37">
        <v>12.7</v>
      </c>
      <c r="K337" s="37">
        <v>4.8</v>
      </c>
      <c r="L337" s="37">
        <v>3.5</v>
      </c>
      <c r="M337" s="36">
        <v>171</v>
      </c>
      <c r="N337" s="36" t="s">
        <v>429</v>
      </c>
      <c r="O337" s="16">
        <v>309</v>
      </c>
      <c r="P337" s="35" t="s">
        <v>961</v>
      </c>
      <c r="Q337" s="36" t="s">
        <v>429</v>
      </c>
      <c r="R337" s="36">
        <v>12</v>
      </c>
      <c r="S337" s="36">
        <v>31</v>
      </c>
      <c r="T337" s="37">
        <v>24.3</v>
      </c>
      <c r="U337" s="36" t="s">
        <v>473</v>
      </c>
      <c r="V337" s="36">
        <v>25</v>
      </c>
      <c r="W337" s="36">
        <v>46</v>
      </c>
      <c r="X337" s="36">
        <v>31</v>
      </c>
      <c r="Y337" s="36" t="s">
        <v>1565</v>
      </c>
    </row>
    <row r="338" spans="1:25" x14ac:dyDescent="0.65">
      <c r="A338" s="16">
        <v>310</v>
      </c>
      <c r="B338" s="35" t="s">
        <v>963</v>
      </c>
      <c r="C338" s="35"/>
      <c r="D338" s="35"/>
      <c r="E338" s="36" t="s">
        <v>275</v>
      </c>
      <c r="F338" s="36">
        <v>1784</v>
      </c>
      <c r="G338" s="36" t="s">
        <v>319</v>
      </c>
      <c r="H338" s="36" t="s">
        <v>370</v>
      </c>
      <c r="I338" s="37">
        <v>9.5</v>
      </c>
      <c r="J338" s="37">
        <v>12.5</v>
      </c>
      <c r="K338" s="37">
        <v>7.2</v>
      </c>
      <c r="L338" s="37">
        <v>2.4</v>
      </c>
      <c r="M338" s="36">
        <v>113</v>
      </c>
      <c r="N338" s="36" t="s">
        <v>435</v>
      </c>
      <c r="O338" s="16">
        <v>310</v>
      </c>
      <c r="P338" s="35" t="s">
        <v>963</v>
      </c>
      <c r="Q338" s="36" t="s">
        <v>435</v>
      </c>
      <c r="R338" s="36">
        <v>12</v>
      </c>
      <c r="S338" s="36">
        <v>34</v>
      </c>
      <c r="T338" s="37">
        <v>3.1</v>
      </c>
      <c r="U338" s="36" t="s">
        <v>473</v>
      </c>
      <c r="V338" s="36">
        <v>7</v>
      </c>
      <c r="W338" s="36">
        <v>41</v>
      </c>
      <c r="X338" s="36">
        <v>58</v>
      </c>
      <c r="Y338" s="36" t="s">
        <v>1565</v>
      </c>
    </row>
    <row r="339" spans="1:25" x14ac:dyDescent="0.65">
      <c r="A339" s="16">
        <v>311</v>
      </c>
      <c r="B339" s="35" t="s">
        <v>1191</v>
      </c>
      <c r="C339" s="35"/>
      <c r="D339" s="35"/>
      <c r="E339" s="36"/>
      <c r="F339" s="36"/>
      <c r="G339" s="36" t="s">
        <v>224</v>
      </c>
      <c r="H339" s="36" t="s">
        <v>372</v>
      </c>
      <c r="I339" s="37">
        <v>9.9</v>
      </c>
      <c r="J339" s="37"/>
      <c r="K339" s="37">
        <v>7</v>
      </c>
      <c r="L339" s="37"/>
      <c r="M339" s="36"/>
      <c r="N339" s="36"/>
      <c r="O339" s="16">
        <v>311</v>
      </c>
      <c r="P339" s="35" t="s">
        <v>1191</v>
      </c>
      <c r="Q339" s="36"/>
      <c r="R339" s="36">
        <v>12</v>
      </c>
      <c r="S339" s="36">
        <v>35</v>
      </c>
      <c r="T339" s="37">
        <v>0</v>
      </c>
      <c r="U339" s="36" t="s">
        <v>472</v>
      </c>
      <c r="V339" s="36">
        <v>68</v>
      </c>
      <c r="W339" s="36">
        <v>10</v>
      </c>
      <c r="X339" s="36">
        <v>0</v>
      </c>
      <c r="Y339" s="36" t="s">
        <v>1565</v>
      </c>
    </row>
    <row r="340" spans="1:25" x14ac:dyDescent="0.65">
      <c r="A340" s="16">
        <v>312</v>
      </c>
      <c r="B340" s="35" t="s">
        <v>1496</v>
      </c>
      <c r="C340" s="35"/>
      <c r="D340" s="35" t="s">
        <v>232</v>
      </c>
      <c r="E340" s="36"/>
      <c r="F340" s="36"/>
      <c r="G340" s="36" t="s">
        <v>321</v>
      </c>
      <c r="H340" s="36" t="s">
        <v>371</v>
      </c>
      <c r="I340" s="37">
        <v>5</v>
      </c>
      <c r="J340" s="37"/>
      <c r="K340" s="40" t="s">
        <v>1497</v>
      </c>
      <c r="L340" s="37"/>
      <c r="M340" s="36">
        <v>270</v>
      </c>
      <c r="N340" s="36"/>
      <c r="O340" s="16">
        <v>312</v>
      </c>
      <c r="P340" s="35" t="s">
        <v>1496</v>
      </c>
      <c r="Q340" s="36"/>
      <c r="R340" s="36">
        <v>12</v>
      </c>
      <c r="S340" s="36">
        <v>35</v>
      </c>
      <c r="T340" s="37">
        <v>7.8</v>
      </c>
      <c r="U340" s="36" t="s">
        <v>473</v>
      </c>
      <c r="V340" s="36">
        <v>18</v>
      </c>
      <c r="W340" s="36">
        <v>22</v>
      </c>
      <c r="X340" s="36">
        <v>38</v>
      </c>
      <c r="Y340" s="36" t="s">
        <v>1565</v>
      </c>
    </row>
    <row r="341" spans="1:25" x14ac:dyDescent="0.65">
      <c r="A341" s="16">
        <v>313</v>
      </c>
      <c r="B341" s="35" t="s">
        <v>107</v>
      </c>
      <c r="C341" s="35" t="s">
        <v>964</v>
      </c>
      <c r="D341" s="35"/>
      <c r="E341" s="36" t="s">
        <v>272</v>
      </c>
      <c r="F341" s="36">
        <v>1781</v>
      </c>
      <c r="G341" s="36" t="s">
        <v>319</v>
      </c>
      <c r="H341" s="36" t="s">
        <v>370</v>
      </c>
      <c r="I341" s="37">
        <v>9.8000000000000007</v>
      </c>
      <c r="J341" s="37">
        <v>13.2</v>
      </c>
      <c r="K341" s="37">
        <v>5.0999999999999996</v>
      </c>
      <c r="L341" s="37">
        <v>4.7</v>
      </c>
      <c r="M341" s="36"/>
      <c r="N341" s="36" t="s">
        <v>455</v>
      </c>
      <c r="O341" s="16">
        <v>313</v>
      </c>
      <c r="P341" s="35" t="s">
        <v>107</v>
      </c>
      <c r="Q341" s="36" t="s">
        <v>455</v>
      </c>
      <c r="R341" s="36">
        <v>12</v>
      </c>
      <c r="S341" s="36">
        <v>35</v>
      </c>
      <c r="T341" s="37">
        <v>39.9</v>
      </c>
      <c r="U341" s="36" t="s">
        <v>473</v>
      </c>
      <c r="V341" s="36">
        <v>12</v>
      </c>
      <c r="W341" s="36">
        <v>33</v>
      </c>
      <c r="X341" s="36">
        <v>23</v>
      </c>
      <c r="Y341" s="36" t="s">
        <v>1565</v>
      </c>
    </row>
    <row r="342" spans="1:25" x14ac:dyDescent="0.65">
      <c r="A342" s="16">
        <v>314</v>
      </c>
      <c r="B342" s="35" t="s">
        <v>965</v>
      </c>
      <c r="C342" s="35"/>
      <c r="D342" s="35"/>
      <c r="E342" s="36" t="s">
        <v>275</v>
      </c>
      <c r="F342" s="36">
        <v>1785</v>
      </c>
      <c r="G342" s="36" t="s">
        <v>319</v>
      </c>
      <c r="H342" s="36" t="s">
        <v>371</v>
      </c>
      <c r="I342" s="37">
        <v>9.8000000000000007</v>
      </c>
      <c r="J342" s="37">
        <v>13.9</v>
      </c>
      <c r="K342" s="37">
        <v>10.7</v>
      </c>
      <c r="L342" s="37">
        <v>4.4000000000000004</v>
      </c>
      <c r="M342" s="36">
        <v>150</v>
      </c>
      <c r="N342" s="36" t="s">
        <v>1326</v>
      </c>
      <c r="O342" s="16">
        <v>314</v>
      </c>
      <c r="P342" s="35" t="s">
        <v>965</v>
      </c>
      <c r="Q342" s="36" t="s">
        <v>1326</v>
      </c>
      <c r="R342" s="36">
        <v>12</v>
      </c>
      <c r="S342" s="36">
        <v>35</v>
      </c>
      <c r="T342" s="37">
        <v>57.7</v>
      </c>
      <c r="U342" s="36" t="s">
        <v>473</v>
      </c>
      <c r="V342" s="36">
        <v>27</v>
      </c>
      <c r="W342" s="36">
        <v>57</v>
      </c>
      <c r="X342" s="36">
        <v>35</v>
      </c>
      <c r="Y342" s="36" t="s">
        <v>1565</v>
      </c>
    </row>
    <row r="343" spans="1:25" x14ac:dyDescent="0.65">
      <c r="A343" s="16">
        <v>315</v>
      </c>
      <c r="B343" s="35" t="s">
        <v>108</v>
      </c>
      <c r="C343" s="35" t="s">
        <v>967</v>
      </c>
      <c r="D343" s="35"/>
      <c r="E343" s="36" t="s">
        <v>272</v>
      </c>
      <c r="F343" s="36">
        <v>1781</v>
      </c>
      <c r="G343" s="36" t="s">
        <v>319</v>
      </c>
      <c r="H343" s="36" t="s">
        <v>370</v>
      </c>
      <c r="I343" s="37">
        <v>9.6</v>
      </c>
      <c r="J343" s="37">
        <v>13.5</v>
      </c>
      <c r="K343" s="37">
        <v>9.5</v>
      </c>
      <c r="L343" s="37">
        <v>4.4000000000000004</v>
      </c>
      <c r="M343" s="36">
        <v>23</v>
      </c>
      <c r="N343" s="36" t="s">
        <v>416</v>
      </c>
      <c r="O343" s="16">
        <v>315</v>
      </c>
      <c r="P343" s="35" t="s">
        <v>108</v>
      </c>
      <c r="Q343" s="36" t="s">
        <v>416</v>
      </c>
      <c r="R343" s="36">
        <v>12</v>
      </c>
      <c r="S343" s="36">
        <v>36</v>
      </c>
      <c r="T343" s="37">
        <v>49.9</v>
      </c>
      <c r="U343" s="36" t="s">
        <v>473</v>
      </c>
      <c r="V343" s="36">
        <v>13</v>
      </c>
      <c r="W343" s="36">
        <v>9</v>
      </c>
      <c r="X343" s="36">
        <v>45</v>
      </c>
      <c r="Y343" s="36" t="s">
        <v>1565</v>
      </c>
    </row>
    <row r="344" spans="1:25" x14ac:dyDescent="0.65">
      <c r="A344" s="16">
        <v>316</v>
      </c>
      <c r="B344" s="35" t="s">
        <v>966</v>
      </c>
      <c r="C344" s="35"/>
      <c r="D344" s="35" t="s">
        <v>657</v>
      </c>
      <c r="E344" s="36" t="s">
        <v>275</v>
      </c>
      <c r="F344" s="36">
        <v>1785</v>
      </c>
      <c r="G344" s="36" t="s">
        <v>319</v>
      </c>
      <c r="H344" s="36" t="s">
        <v>371</v>
      </c>
      <c r="I344" s="37">
        <v>9.5</v>
      </c>
      <c r="J344" s="37">
        <v>13.2</v>
      </c>
      <c r="K344" s="37">
        <v>15.8</v>
      </c>
      <c r="L344" s="37">
        <v>2.1</v>
      </c>
      <c r="M344" s="36">
        <v>136</v>
      </c>
      <c r="N344" s="36" t="s">
        <v>651</v>
      </c>
      <c r="O344" s="16">
        <v>316</v>
      </c>
      <c r="P344" s="35" t="s">
        <v>966</v>
      </c>
      <c r="Q344" s="36" t="s">
        <v>651</v>
      </c>
      <c r="R344" s="36">
        <v>12</v>
      </c>
      <c r="S344" s="36">
        <v>36</v>
      </c>
      <c r="T344" s="37">
        <v>20.7</v>
      </c>
      <c r="U344" s="36" t="s">
        <v>473</v>
      </c>
      <c r="V344" s="36">
        <v>25</v>
      </c>
      <c r="W344" s="36">
        <v>59</v>
      </c>
      <c r="X344" s="36">
        <v>19</v>
      </c>
      <c r="Y344" s="36" t="s">
        <v>1565</v>
      </c>
    </row>
    <row r="345" spans="1:25" x14ac:dyDescent="0.65">
      <c r="A345" s="16">
        <v>317</v>
      </c>
      <c r="B345" s="35" t="s">
        <v>1176</v>
      </c>
      <c r="C345" s="35"/>
      <c r="D345" s="35" t="s">
        <v>653</v>
      </c>
      <c r="E345" s="36"/>
      <c r="F345" s="36"/>
      <c r="G345" s="36" t="s">
        <v>319</v>
      </c>
      <c r="H345" s="36" t="s">
        <v>370</v>
      </c>
      <c r="I345" s="37">
        <v>11.5</v>
      </c>
      <c r="J345" s="37">
        <v>13.3</v>
      </c>
      <c r="K345" s="37">
        <v>3</v>
      </c>
      <c r="L345" s="37">
        <v>2</v>
      </c>
      <c r="M345" s="36">
        <v>85</v>
      </c>
      <c r="N345" s="36" t="s">
        <v>422</v>
      </c>
      <c r="O345" s="16">
        <v>317</v>
      </c>
      <c r="P345" s="35" t="s">
        <v>1176</v>
      </c>
      <c r="Q345" s="36" t="s">
        <v>422</v>
      </c>
      <c r="R345" s="36">
        <v>12</v>
      </c>
      <c r="S345" s="36">
        <v>36</v>
      </c>
      <c r="T345" s="37">
        <v>32.799999999999997</v>
      </c>
      <c r="U345" s="36" t="s">
        <v>473</v>
      </c>
      <c r="V345" s="36">
        <v>11</v>
      </c>
      <c r="W345" s="36">
        <v>15</v>
      </c>
      <c r="X345" s="36">
        <v>28</v>
      </c>
      <c r="Y345" s="36" t="s">
        <v>1565</v>
      </c>
    </row>
    <row r="346" spans="1:25" x14ac:dyDescent="0.65">
      <c r="A346" s="16">
        <v>318</v>
      </c>
      <c r="B346" s="35" t="s">
        <v>1180</v>
      </c>
      <c r="C346" s="35"/>
      <c r="D346" s="35" t="s">
        <v>653</v>
      </c>
      <c r="E346" s="36"/>
      <c r="F346" s="36"/>
      <c r="G346" s="36" t="s">
        <v>319</v>
      </c>
      <c r="H346" s="36" t="s">
        <v>370</v>
      </c>
      <c r="I346" s="37">
        <v>11.2</v>
      </c>
      <c r="J346" s="37">
        <v>13.5</v>
      </c>
      <c r="K346" s="37">
        <v>4.5999999999999996</v>
      </c>
      <c r="L346" s="37">
        <v>2</v>
      </c>
      <c r="M346" s="36">
        <v>23</v>
      </c>
      <c r="N346" s="36" t="s">
        <v>422</v>
      </c>
      <c r="O346" s="16">
        <v>318</v>
      </c>
      <c r="P346" s="35" t="s">
        <v>1180</v>
      </c>
      <c r="Q346" s="36" t="s">
        <v>422</v>
      </c>
      <c r="R346" s="36">
        <v>12</v>
      </c>
      <c r="S346" s="36">
        <v>36</v>
      </c>
      <c r="T346" s="37">
        <v>34.299999999999997</v>
      </c>
      <c r="U346" s="36" t="s">
        <v>473</v>
      </c>
      <c r="V346" s="36">
        <v>11</v>
      </c>
      <c r="W346" s="36">
        <v>14</v>
      </c>
      <c r="X346" s="36">
        <v>17</v>
      </c>
      <c r="Y346" s="36" t="s">
        <v>1565</v>
      </c>
    </row>
    <row r="347" spans="1:25" x14ac:dyDescent="0.65">
      <c r="A347" s="16">
        <v>319</v>
      </c>
      <c r="B347" s="35" t="s">
        <v>109</v>
      </c>
      <c r="C347" s="35" t="s">
        <v>968</v>
      </c>
      <c r="D347" s="35"/>
      <c r="E347" s="36" t="s">
        <v>272</v>
      </c>
      <c r="F347" s="36">
        <v>1779</v>
      </c>
      <c r="G347" s="36" t="s">
        <v>319</v>
      </c>
      <c r="H347" s="36" t="s">
        <v>370</v>
      </c>
      <c r="I347" s="37">
        <v>10.1</v>
      </c>
      <c r="J347" s="37">
        <v>13.5</v>
      </c>
      <c r="K347" s="37">
        <v>5.9</v>
      </c>
      <c r="L347" s="37">
        <v>4.7</v>
      </c>
      <c r="M347" s="36">
        <v>95</v>
      </c>
      <c r="N347" s="36" t="s">
        <v>416</v>
      </c>
      <c r="O347" s="16">
        <v>319</v>
      </c>
      <c r="P347" s="35" t="s">
        <v>109</v>
      </c>
      <c r="Q347" s="36" t="s">
        <v>416</v>
      </c>
      <c r="R347" s="36">
        <v>12</v>
      </c>
      <c r="S347" s="36">
        <v>37</v>
      </c>
      <c r="T347" s="37">
        <v>43.5</v>
      </c>
      <c r="U347" s="36" t="s">
        <v>473</v>
      </c>
      <c r="V347" s="36">
        <v>11</v>
      </c>
      <c r="W347" s="36">
        <v>49</v>
      </c>
      <c r="X347" s="36">
        <v>5</v>
      </c>
      <c r="Y347" s="36" t="s">
        <v>1565</v>
      </c>
    </row>
    <row r="348" spans="1:25" x14ac:dyDescent="0.65">
      <c r="A348" s="16">
        <v>320</v>
      </c>
      <c r="B348" s="35" t="s">
        <v>111</v>
      </c>
      <c r="C348" s="35" t="s">
        <v>970</v>
      </c>
      <c r="D348" s="35" t="s">
        <v>1305</v>
      </c>
      <c r="E348" s="36" t="s">
        <v>272</v>
      </c>
      <c r="F348" s="36">
        <v>1781</v>
      </c>
      <c r="G348" s="36" t="s">
        <v>319</v>
      </c>
      <c r="H348" s="36" t="s">
        <v>370</v>
      </c>
      <c r="I348" s="37">
        <v>7.9</v>
      </c>
      <c r="J348" s="37">
        <v>11.4</v>
      </c>
      <c r="K348" s="37">
        <v>8.6999999999999993</v>
      </c>
      <c r="L348" s="37">
        <v>3.5</v>
      </c>
      <c r="M348" s="36">
        <v>90</v>
      </c>
      <c r="N348" s="36" t="s">
        <v>1375</v>
      </c>
      <c r="O348" s="16">
        <v>320</v>
      </c>
      <c r="P348" s="35" t="s">
        <v>111</v>
      </c>
      <c r="Q348" s="36" t="s">
        <v>1375</v>
      </c>
      <c r="R348" s="36">
        <v>12</v>
      </c>
      <c r="S348" s="36">
        <v>39</v>
      </c>
      <c r="T348" s="37">
        <v>59.4</v>
      </c>
      <c r="U348" s="36" t="s">
        <v>472</v>
      </c>
      <c r="V348" s="36">
        <v>11</v>
      </c>
      <c r="W348" s="36">
        <v>37</v>
      </c>
      <c r="X348" s="36">
        <v>23</v>
      </c>
      <c r="Y348" s="36" t="s">
        <v>1565</v>
      </c>
    </row>
    <row r="349" spans="1:25" x14ac:dyDescent="0.65">
      <c r="A349" s="16">
        <v>321</v>
      </c>
      <c r="B349" s="35" t="s">
        <v>110</v>
      </c>
      <c r="C349" s="35" t="s">
        <v>969</v>
      </c>
      <c r="D349" s="35"/>
      <c r="E349" s="36" t="s">
        <v>272</v>
      </c>
      <c r="F349" s="36">
        <v>1780</v>
      </c>
      <c r="G349" s="36" t="s">
        <v>320</v>
      </c>
      <c r="H349" s="36" t="s">
        <v>332</v>
      </c>
      <c r="I349" s="37">
        <v>7.3</v>
      </c>
      <c r="J349" s="37"/>
      <c r="K349" s="37">
        <v>12</v>
      </c>
      <c r="L349" s="37"/>
      <c r="M349" s="36"/>
      <c r="N349" s="36" t="s">
        <v>419</v>
      </c>
      <c r="O349" s="16">
        <v>321</v>
      </c>
      <c r="P349" s="35" t="s">
        <v>110</v>
      </c>
      <c r="Q349" s="36" t="s">
        <v>419</v>
      </c>
      <c r="R349" s="36">
        <v>12</v>
      </c>
      <c r="S349" s="36">
        <v>39</v>
      </c>
      <c r="T349" s="37">
        <v>28</v>
      </c>
      <c r="U349" s="36" t="s">
        <v>472</v>
      </c>
      <c r="V349" s="36">
        <v>26</v>
      </c>
      <c r="W349" s="36">
        <v>44</v>
      </c>
      <c r="X349" s="36">
        <v>34</v>
      </c>
      <c r="Y349" s="36" t="s">
        <v>1565</v>
      </c>
    </row>
    <row r="350" spans="1:25" x14ac:dyDescent="0.65">
      <c r="A350" s="16">
        <v>322</v>
      </c>
      <c r="B350" s="35" t="s">
        <v>1220</v>
      </c>
      <c r="C350" s="35"/>
      <c r="D350" s="35" t="s">
        <v>233</v>
      </c>
      <c r="E350" s="36"/>
      <c r="F350" s="36"/>
      <c r="G350" s="36" t="s">
        <v>321</v>
      </c>
      <c r="H350" s="36" t="s">
        <v>366</v>
      </c>
      <c r="I350" s="37">
        <v>2.2000000000000002</v>
      </c>
      <c r="J350" s="37"/>
      <c r="K350" s="40" t="s">
        <v>1455</v>
      </c>
      <c r="L350" s="37"/>
      <c r="M350" s="36">
        <v>327</v>
      </c>
      <c r="N350" s="39"/>
      <c r="O350" s="16">
        <v>322</v>
      </c>
      <c r="P350" s="35" t="s">
        <v>1220</v>
      </c>
      <c r="Q350" s="39"/>
      <c r="R350" s="36">
        <v>12</v>
      </c>
      <c r="S350" s="36">
        <v>41</v>
      </c>
      <c r="T350" s="37">
        <v>30.9</v>
      </c>
      <c r="U350" s="36" t="s">
        <v>472</v>
      </c>
      <c r="V350" s="36">
        <v>48</v>
      </c>
      <c r="W350" s="36">
        <v>57</v>
      </c>
      <c r="X350" s="36">
        <v>36</v>
      </c>
      <c r="Y350" s="36" t="s">
        <v>1565</v>
      </c>
    </row>
    <row r="351" spans="1:25" x14ac:dyDescent="0.65">
      <c r="A351" s="16">
        <v>323</v>
      </c>
      <c r="B351" s="35" t="s">
        <v>1221</v>
      </c>
      <c r="C351" s="35"/>
      <c r="D351" s="35" t="s">
        <v>234</v>
      </c>
      <c r="E351" s="36"/>
      <c r="F351" s="36"/>
      <c r="G351" s="36" t="s">
        <v>321</v>
      </c>
      <c r="H351" s="36" t="s">
        <v>370</v>
      </c>
      <c r="I351" s="37">
        <v>2.7</v>
      </c>
      <c r="J351" s="37"/>
      <c r="K351" s="40" t="s">
        <v>1456</v>
      </c>
      <c r="L351" s="37"/>
      <c r="M351" s="36">
        <v>26</v>
      </c>
      <c r="N351" s="39"/>
      <c r="O351" s="16">
        <v>323</v>
      </c>
      <c r="P351" s="35" t="s">
        <v>1221</v>
      </c>
      <c r="Q351" s="39"/>
      <c r="R351" s="36">
        <v>12</v>
      </c>
      <c r="S351" s="36">
        <v>41</v>
      </c>
      <c r="T351" s="37">
        <v>39.200000000000003</v>
      </c>
      <c r="U351" s="36" t="s">
        <v>472</v>
      </c>
      <c r="V351" s="36">
        <v>1</v>
      </c>
      <c r="W351" s="36">
        <v>26</v>
      </c>
      <c r="X351" s="36">
        <v>57</v>
      </c>
      <c r="Y351" s="36" t="s">
        <v>1565</v>
      </c>
    </row>
    <row r="352" spans="1:25" x14ac:dyDescent="0.65">
      <c r="A352" s="16">
        <v>324</v>
      </c>
      <c r="B352" s="35" t="s">
        <v>112</v>
      </c>
      <c r="C352" s="35" t="s">
        <v>972</v>
      </c>
      <c r="D352" s="35"/>
      <c r="E352" s="36" t="s">
        <v>296</v>
      </c>
      <c r="F352" s="36">
        <v>1779</v>
      </c>
      <c r="G352" s="36" t="s">
        <v>319</v>
      </c>
      <c r="H352" s="36" t="s">
        <v>370</v>
      </c>
      <c r="I352" s="37">
        <v>9.8000000000000007</v>
      </c>
      <c r="J352" s="37">
        <v>13</v>
      </c>
      <c r="K352" s="37">
        <v>5.4</v>
      </c>
      <c r="L352" s="37">
        <v>3.7</v>
      </c>
      <c r="M352" s="36">
        <v>165</v>
      </c>
      <c r="N352" s="36" t="s">
        <v>455</v>
      </c>
      <c r="O352" s="16">
        <v>324</v>
      </c>
      <c r="P352" s="35" t="s">
        <v>112</v>
      </c>
      <c r="Q352" s="36" t="s">
        <v>455</v>
      </c>
      <c r="R352" s="36">
        <v>12</v>
      </c>
      <c r="S352" s="36">
        <v>42</v>
      </c>
      <c r="T352" s="37">
        <v>2.4</v>
      </c>
      <c r="U352" s="36" t="s">
        <v>473</v>
      </c>
      <c r="V352" s="36">
        <v>11</v>
      </c>
      <c r="W352" s="36">
        <v>38</v>
      </c>
      <c r="X352" s="36">
        <v>48</v>
      </c>
      <c r="Y352" s="36" t="s">
        <v>1565</v>
      </c>
    </row>
    <row r="353" spans="1:212" ht="15" customHeight="1" x14ac:dyDescent="0.65">
      <c r="A353" s="18" t="s">
        <v>1577</v>
      </c>
      <c r="B353" s="17" t="s">
        <v>1578</v>
      </c>
      <c r="C353" s="19" t="s">
        <v>1579</v>
      </c>
      <c r="D353" s="17" t="s">
        <v>195</v>
      </c>
      <c r="E353" s="28"/>
      <c r="F353" s="28"/>
      <c r="G353" s="17" t="s">
        <v>318</v>
      </c>
      <c r="H353" s="17" t="s">
        <v>329</v>
      </c>
      <c r="I353" s="17" t="s">
        <v>404</v>
      </c>
      <c r="J353" s="17" t="s">
        <v>406</v>
      </c>
      <c r="K353" s="17" t="s">
        <v>407</v>
      </c>
      <c r="L353" s="17" t="s">
        <v>409</v>
      </c>
      <c r="M353" s="17" t="s">
        <v>410</v>
      </c>
      <c r="N353" s="17" t="s">
        <v>1580</v>
      </c>
      <c r="O353" s="18" t="s">
        <v>1577</v>
      </c>
      <c r="P353" s="17" t="s">
        <v>1578</v>
      </c>
      <c r="Q353" s="17" t="s">
        <v>1580</v>
      </c>
      <c r="R353" s="25" t="s">
        <v>1593</v>
      </c>
      <c r="S353" s="26"/>
      <c r="T353" s="27"/>
      <c r="U353" s="25" t="s">
        <v>1594</v>
      </c>
      <c r="V353" s="26"/>
      <c r="W353" s="26"/>
      <c r="X353" s="27"/>
      <c r="Y353" s="29" t="s">
        <v>1581</v>
      </c>
      <c r="Z353" s="30"/>
      <c r="AA353" s="30"/>
      <c r="AB353" s="30"/>
      <c r="AC353" s="30"/>
      <c r="AD353" s="30"/>
      <c r="AE353" s="30"/>
      <c r="AF353" s="30"/>
      <c r="AG353" s="30"/>
      <c r="AH353" s="30"/>
      <c r="AI353" s="30"/>
      <c r="AJ353" s="30"/>
      <c r="AK353" s="30"/>
      <c r="AL353" s="30"/>
      <c r="AM353" s="30"/>
      <c r="AN353" s="30"/>
      <c r="AO353" s="30"/>
      <c r="AP353" s="30"/>
      <c r="AQ353" s="30"/>
      <c r="AR353" s="30"/>
      <c r="AS353" s="30"/>
      <c r="AT353" s="30"/>
      <c r="AU353" s="30"/>
      <c r="AV353" s="30"/>
      <c r="AW353" s="30"/>
      <c r="AX353" s="30"/>
      <c r="AY353" s="30"/>
      <c r="AZ353" s="30"/>
      <c r="BA353" s="30"/>
      <c r="BB353" s="30"/>
      <c r="BC353" s="30"/>
      <c r="BD353" s="30"/>
      <c r="BE353" s="30"/>
      <c r="BF353" s="30"/>
      <c r="BG353" s="30"/>
      <c r="BH353" s="30"/>
      <c r="BI353" s="30"/>
      <c r="BJ353" s="30"/>
      <c r="BK353" s="30"/>
      <c r="BL353" s="30"/>
      <c r="BM353" s="30"/>
      <c r="BN353" s="30"/>
      <c r="BO353" s="30"/>
      <c r="BP353" s="30"/>
      <c r="BQ353" s="30"/>
      <c r="BR353" s="30"/>
      <c r="BS353" s="30"/>
      <c r="BT353" s="30"/>
      <c r="BU353" s="30"/>
      <c r="BV353" s="30"/>
      <c r="BW353" s="30"/>
      <c r="BX353" s="30"/>
      <c r="BY353" s="30"/>
      <c r="BZ353" s="30"/>
      <c r="CA353" s="30"/>
      <c r="CB353" s="30"/>
      <c r="CC353" s="30"/>
      <c r="CD353" s="30"/>
      <c r="CE353" s="30"/>
      <c r="CF353" s="30"/>
      <c r="CG353" s="30"/>
      <c r="CH353" s="30"/>
      <c r="CI353" s="30"/>
      <c r="CJ353" s="30"/>
      <c r="CK353" s="30"/>
      <c r="CL353" s="30"/>
      <c r="CM353" s="30"/>
      <c r="CN353" s="30"/>
      <c r="CO353" s="30"/>
      <c r="CP353" s="30"/>
      <c r="CQ353" s="30"/>
      <c r="CR353" s="30"/>
      <c r="CS353" s="30"/>
      <c r="CT353" s="30"/>
      <c r="CU353" s="30"/>
      <c r="CV353" s="30"/>
      <c r="CW353" s="30"/>
      <c r="CX353" s="30"/>
      <c r="CY353" s="30"/>
      <c r="CZ353" s="30"/>
      <c r="DA353" s="30"/>
      <c r="DB353" s="30"/>
      <c r="DC353" s="30"/>
      <c r="DD353" s="30"/>
      <c r="DE353" s="30"/>
      <c r="DF353" s="30"/>
      <c r="DG353" s="30"/>
      <c r="DH353" s="30"/>
      <c r="DI353" s="30"/>
      <c r="DJ353" s="30"/>
      <c r="DK353" s="30"/>
      <c r="DL353" s="30"/>
      <c r="DM353" s="30"/>
      <c r="DN353" s="30"/>
      <c r="DO353" s="30"/>
      <c r="DP353" s="30"/>
      <c r="DQ353" s="30"/>
      <c r="DR353" s="30"/>
      <c r="DS353" s="30"/>
      <c r="DT353" s="30"/>
      <c r="DU353" s="30"/>
      <c r="DV353" s="30"/>
      <c r="DW353" s="30"/>
      <c r="DX353" s="30"/>
      <c r="DY353" s="30"/>
      <c r="DZ353" s="30"/>
      <c r="EA353" s="30"/>
      <c r="EB353" s="30"/>
      <c r="EC353" s="30"/>
      <c r="ED353" s="30"/>
      <c r="EE353" s="30"/>
      <c r="EF353" s="30"/>
      <c r="EG353" s="30"/>
      <c r="EH353" s="30"/>
      <c r="EI353" s="30"/>
      <c r="EJ353" s="30"/>
      <c r="EK353" s="30"/>
      <c r="EL353" s="30"/>
      <c r="EM353" s="30"/>
      <c r="EN353" s="30"/>
      <c r="EO353" s="30"/>
      <c r="EP353" s="30"/>
      <c r="EQ353" s="30"/>
      <c r="ER353" s="30"/>
      <c r="ES353" s="30"/>
      <c r="ET353" s="30"/>
      <c r="EU353" s="30"/>
      <c r="EV353" s="30"/>
      <c r="EW353" s="30"/>
      <c r="EX353" s="30"/>
      <c r="EY353" s="30"/>
      <c r="EZ353" s="30"/>
      <c r="FA353" s="30"/>
      <c r="FB353" s="30"/>
      <c r="FC353" s="30"/>
      <c r="FD353" s="30"/>
      <c r="FE353" s="30"/>
      <c r="FF353" s="30"/>
      <c r="FG353" s="30"/>
      <c r="FH353" s="30"/>
      <c r="FI353" s="30"/>
      <c r="FJ353" s="30"/>
      <c r="FK353" s="30"/>
      <c r="FL353" s="30"/>
      <c r="FM353" s="30"/>
      <c r="FN353" s="30"/>
      <c r="FO353" s="30"/>
      <c r="FP353" s="30"/>
      <c r="FQ353" s="30"/>
      <c r="FR353" s="30"/>
      <c r="FS353" s="30"/>
      <c r="FT353" s="30"/>
      <c r="FU353" s="30"/>
      <c r="FV353" s="30"/>
      <c r="FW353" s="30"/>
      <c r="FX353" s="30"/>
      <c r="FY353" s="30"/>
      <c r="FZ353" s="30"/>
      <c r="GA353" s="30"/>
      <c r="GB353" s="30"/>
      <c r="GC353" s="30"/>
      <c r="GD353" s="30"/>
      <c r="GE353" s="30"/>
      <c r="GF353" s="30"/>
      <c r="GG353" s="30"/>
      <c r="GH353" s="30"/>
      <c r="GI353" s="30"/>
      <c r="GJ353" s="30"/>
      <c r="GK353" s="30"/>
      <c r="GL353" s="30"/>
      <c r="GM353" s="30"/>
      <c r="GN353" s="30"/>
      <c r="GO353" s="30"/>
      <c r="GP353" s="30"/>
      <c r="GQ353" s="30"/>
      <c r="GR353" s="30"/>
      <c r="GS353" s="30"/>
      <c r="GT353" s="30"/>
      <c r="GU353" s="30"/>
      <c r="GV353" s="30"/>
      <c r="GW353" s="30"/>
      <c r="GX353" s="30"/>
      <c r="GY353" s="30"/>
      <c r="GZ353" s="30"/>
      <c r="HA353" s="30"/>
      <c r="HB353" s="30"/>
      <c r="HC353" s="30"/>
      <c r="HD353" s="30"/>
    </row>
    <row r="354" spans="1:212" ht="15" customHeight="1" x14ac:dyDescent="0.65">
      <c r="A354" s="18"/>
      <c r="B354" s="18"/>
      <c r="C354" s="20"/>
      <c r="D354" s="18"/>
      <c r="E354" s="32" t="s">
        <v>269</v>
      </c>
      <c r="F354" s="32" t="s">
        <v>317</v>
      </c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22" t="s">
        <v>1592</v>
      </c>
      <c r="S354" s="23"/>
      <c r="T354" s="23"/>
      <c r="U354" s="23"/>
      <c r="V354" s="23"/>
      <c r="W354" s="23"/>
      <c r="X354" s="24"/>
      <c r="Y354" s="33"/>
      <c r="Z354" s="34"/>
      <c r="AA354" s="34"/>
      <c r="AB354" s="34"/>
      <c r="AC354" s="34"/>
      <c r="AD354" s="34"/>
      <c r="AE354" s="34"/>
      <c r="AF354" s="34"/>
      <c r="AG354" s="34"/>
      <c r="AH354" s="34"/>
      <c r="AI354" s="34"/>
      <c r="AJ354" s="34"/>
      <c r="AK354" s="34"/>
      <c r="AL354" s="34"/>
      <c r="AM354" s="34"/>
      <c r="AN354" s="34"/>
      <c r="AO354" s="34"/>
      <c r="AP354" s="34"/>
      <c r="AQ354" s="34"/>
      <c r="AR354" s="34"/>
      <c r="AS354" s="34"/>
      <c r="AT354" s="34"/>
      <c r="AU354" s="34"/>
      <c r="AV354" s="34"/>
      <c r="AW354" s="34"/>
      <c r="AX354" s="34"/>
      <c r="AY354" s="34"/>
      <c r="AZ354" s="34"/>
      <c r="BA354" s="34"/>
      <c r="BB354" s="34"/>
      <c r="BC354" s="34"/>
      <c r="BD354" s="34"/>
      <c r="BE354" s="34"/>
      <c r="BF354" s="34"/>
      <c r="BG354" s="34"/>
      <c r="BH354" s="34"/>
      <c r="BI354" s="34"/>
      <c r="BJ354" s="34"/>
      <c r="BK354" s="34"/>
      <c r="BL354" s="34"/>
      <c r="BM354" s="34"/>
      <c r="BN354" s="34"/>
      <c r="BO354" s="34"/>
      <c r="BP354" s="34"/>
      <c r="BQ354" s="34"/>
      <c r="BR354" s="34"/>
      <c r="BS354" s="34"/>
      <c r="BT354" s="34"/>
      <c r="BU354" s="34"/>
      <c r="BV354" s="34"/>
      <c r="BW354" s="34"/>
      <c r="BX354" s="34"/>
      <c r="BY354" s="34"/>
      <c r="BZ354" s="34"/>
      <c r="CA354" s="34"/>
      <c r="CB354" s="34"/>
      <c r="CC354" s="34"/>
      <c r="CD354" s="34"/>
      <c r="CE354" s="34"/>
      <c r="CF354" s="34"/>
      <c r="CG354" s="34"/>
      <c r="CH354" s="34"/>
      <c r="CI354" s="34"/>
      <c r="CJ354" s="34"/>
      <c r="CK354" s="34"/>
      <c r="CL354" s="34"/>
      <c r="CM354" s="34"/>
      <c r="CN354" s="34"/>
      <c r="CO354" s="34"/>
      <c r="CP354" s="34"/>
      <c r="CQ354" s="34"/>
      <c r="CR354" s="34"/>
      <c r="CS354" s="34"/>
      <c r="CT354" s="34"/>
      <c r="CU354" s="34"/>
      <c r="CV354" s="34"/>
      <c r="CW354" s="34"/>
      <c r="CX354" s="34"/>
      <c r="CY354" s="34"/>
      <c r="CZ354" s="34"/>
      <c r="DA354" s="34"/>
      <c r="DB354" s="34"/>
      <c r="DC354" s="34"/>
      <c r="DD354" s="34"/>
      <c r="DE354" s="34"/>
      <c r="DF354" s="34"/>
      <c r="DG354" s="34"/>
      <c r="DH354" s="34"/>
      <c r="DI354" s="34"/>
      <c r="DJ354" s="34"/>
      <c r="DK354" s="34"/>
      <c r="DL354" s="34"/>
      <c r="DM354" s="34"/>
      <c r="DN354" s="34"/>
      <c r="DO354" s="34"/>
      <c r="DP354" s="34"/>
      <c r="DQ354" s="34"/>
      <c r="DR354" s="34"/>
      <c r="DS354" s="34"/>
      <c r="DT354" s="34"/>
      <c r="DU354" s="34"/>
      <c r="DV354" s="34"/>
      <c r="DW354" s="34"/>
      <c r="DX354" s="34"/>
      <c r="DY354" s="34"/>
      <c r="DZ354" s="34"/>
      <c r="EA354" s="34"/>
      <c r="EB354" s="34"/>
      <c r="EC354" s="34"/>
      <c r="ED354" s="34"/>
      <c r="EE354" s="34"/>
      <c r="EF354" s="34"/>
      <c r="EG354" s="34"/>
      <c r="EH354" s="34"/>
      <c r="EI354" s="34"/>
      <c r="EJ354" s="34"/>
      <c r="EK354" s="34"/>
      <c r="EL354" s="34"/>
      <c r="EM354" s="34"/>
      <c r="EN354" s="34"/>
      <c r="EO354" s="34"/>
      <c r="EP354" s="34"/>
      <c r="EQ354" s="34"/>
      <c r="ER354" s="34"/>
      <c r="ES354" s="34"/>
      <c r="ET354" s="34"/>
      <c r="EU354" s="34"/>
      <c r="EV354" s="34"/>
      <c r="EW354" s="34"/>
      <c r="EX354" s="34"/>
      <c r="EY354" s="34"/>
      <c r="EZ354" s="34"/>
      <c r="FA354" s="34"/>
      <c r="FB354" s="34"/>
      <c r="FC354" s="34"/>
      <c r="FD354" s="34"/>
      <c r="FE354" s="34"/>
      <c r="FF354" s="34"/>
      <c r="FG354" s="34"/>
      <c r="FH354" s="34"/>
      <c r="FI354" s="34"/>
      <c r="FJ354" s="34"/>
      <c r="FK354" s="34"/>
      <c r="FL354" s="34"/>
      <c r="FM354" s="34"/>
      <c r="FN354" s="34"/>
      <c r="FO354" s="34"/>
      <c r="FP354" s="34"/>
      <c r="FQ354" s="34"/>
      <c r="FR354" s="34"/>
      <c r="FS354" s="34"/>
      <c r="FT354" s="34"/>
      <c r="FU354" s="34"/>
      <c r="FV354" s="34"/>
      <c r="FW354" s="34"/>
      <c r="FX354" s="34"/>
      <c r="FY354" s="34"/>
      <c r="FZ354" s="34"/>
      <c r="GA354" s="34"/>
      <c r="GB354" s="34"/>
      <c r="GC354" s="34"/>
      <c r="GD354" s="34"/>
      <c r="GE354" s="34"/>
      <c r="GF354" s="34"/>
      <c r="GG354" s="34"/>
      <c r="GH354" s="34"/>
      <c r="GI354" s="34"/>
      <c r="GJ354" s="34"/>
      <c r="GK354" s="34"/>
      <c r="GL354" s="34"/>
      <c r="GM354" s="34"/>
      <c r="GN354" s="34"/>
      <c r="GO354" s="34"/>
      <c r="GP354" s="34"/>
      <c r="GQ354" s="34"/>
      <c r="GR354" s="34"/>
      <c r="GS354" s="34"/>
      <c r="GT354" s="34"/>
      <c r="GU354" s="34"/>
      <c r="GV354" s="34"/>
      <c r="GW354" s="34"/>
      <c r="GX354" s="34"/>
      <c r="GY354" s="34"/>
      <c r="GZ354" s="34"/>
      <c r="HA354" s="34"/>
      <c r="HB354" s="34"/>
      <c r="HC354" s="34"/>
      <c r="HD354" s="34"/>
    </row>
    <row r="355" spans="1:212" ht="15" customHeight="1" x14ac:dyDescent="0.65">
      <c r="A355" s="18"/>
      <c r="B355" s="18"/>
      <c r="C355" s="21"/>
      <c r="D355" s="18"/>
      <c r="E355" s="32"/>
      <c r="F355" s="32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5" t="s">
        <v>1591</v>
      </c>
      <c r="S355" s="15" t="s">
        <v>469</v>
      </c>
      <c r="T355" s="15" t="s">
        <v>470</v>
      </c>
      <c r="U355" s="15" t="s">
        <v>471</v>
      </c>
      <c r="V355" s="15" t="s">
        <v>474</v>
      </c>
      <c r="W355" s="15" t="s">
        <v>475</v>
      </c>
      <c r="X355" s="15" t="s">
        <v>476</v>
      </c>
      <c r="Y355" s="33"/>
      <c r="Z355" s="34"/>
      <c r="AA355" s="34"/>
      <c r="AB355" s="34"/>
      <c r="AC355" s="34"/>
      <c r="AD355" s="34"/>
      <c r="AE355" s="34"/>
      <c r="AF355" s="34"/>
      <c r="AG355" s="34"/>
      <c r="AH355" s="34"/>
      <c r="AI355" s="34"/>
      <c r="AJ355" s="34"/>
      <c r="AK355" s="34"/>
      <c r="AL355" s="34"/>
      <c r="AM355" s="34"/>
      <c r="AN355" s="34"/>
      <c r="AO355" s="34"/>
      <c r="AP355" s="34"/>
      <c r="AQ355" s="34"/>
      <c r="AR355" s="34"/>
      <c r="AS355" s="34"/>
      <c r="AT355" s="34"/>
      <c r="AU355" s="34"/>
      <c r="AV355" s="34"/>
      <c r="AW355" s="34"/>
      <c r="AX355" s="34"/>
      <c r="AY355" s="34"/>
      <c r="AZ355" s="34"/>
      <c r="BA355" s="34"/>
      <c r="BB355" s="34"/>
      <c r="BC355" s="34"/>
      <c r="BD355" s="34"/>
      <c r="BE355" s="34"/>
      <c r="BF355" s="34"/>
      <c r="BG355" s="34"/>
      <c r="BH355" s="34"/>
      <c r="BI355" s="34"/>
      <c r="BJ355" s="34"/>
      <c r="BK355" s="34"/>
      <c r="BL355" s="34"/>
      <c r="BM355" s="34"/>
      <c r="BN355" s="34"/>
      <c r="BO355" s="34"/>
      <c r="BP355" s="34"/>
      <c r="BQ355" s="34"/>
      <c r="BR355" s="34"/>
      <c r="BS355" s="34"/>
      <c r="BT355" s="34"/>
      <c r="BU355" s="34"/>
      <c r="BV355" s="34"/>
      <c r="BW355" s="34"/>
      <c r="BX355" s="34"/>
      <c r="BY355" s="34"/>
      <c r="BZ355" s="34"/>
      <c r="CA355" s="34"/>
      <c r="CB355" s="34"/>
      <c r="CC355" s="34"/>
      <c r="CD355" s="34"/>
      <c r="CE355" s="34"/>
      <c r="CF355" s="34"/>
      <c r="CG355" s="34"/>
      <c r="CH355" s="34"/>
      <c r="CI355" s="34"/>
      <c r="CJ355" s="34"/>
      <c r="CK355" s="34"/>
      <c r="CL355" s="34"/>
      <c r="CM355" s="34"/>
      <c r="CN355" s="34"/>
      <c r="CO355" s="34"/>
      <c r="CP355" s="34"/>
      <c r="CQ355" s="34"/>
      <c r="CR355" s="34"/>
      <c r="CS355" s="34"/>
      <c r="CT355" s="34"/>
      <c r="CU355" s="34"/>
      <c r="CV355" s="34"/>
      <c r="CW355" s="34"/>
      <c r="CX355" s="34"/>
      <c r="CY355" s="34"/>
      <c r="CZ355" s="34"/>
      <c r="DA355" s="34"/>
      <c r="DB355" s="34"/>
      <c r="DC355" s="34"/>
      <c r="DD355" s="34"/>
      <c r="DE355" s="34"/>
      <c r="DF355" s="34"/>
      <c r="DG355" s="34"/>
      <c r="DH355" s="34"/>
      <c r="DI355" s="34"/>
      <c r="DJ355" s="34"/>
      <c r="DK355" s="34"/>
      <c r="DL355" s="34"/>
      <c r="DM355" s="34"/>
      <c r="DN355" s="34"/>
      <c r="DO355" s="34"/>
      <c r="DP355" s="34"/>
      <c r="DQ355" s="34"/>
      <c r="DR355" s="34"/>
      <c r="DS355" s="34"/>
      <c r="DT355" s="34"/>
      <c r="DU355" s="34"/>
      <c r="DV355" s="34"/>
      <c r="DW355" s="34"/>
      <c r="DX355" s="34"/>
      <c r="DY355" s="34"/>
      <c r="DZ355" s="34"/>
      <c r="EA355" s="34"/>
      <c r="EB355" s="34"/>
      <c r="EC355" s="34"/>
      <c r="ED355" s="34"/>
      <c r="EE355" s="34"/>
      <c r="EF355" s="34"/>
      <c r="EG355" s="34"/>
      <c r="EH355" s="34"/>
      <c r="EI355" s="34"/>
      <c r="EJ355" s="34"/>
      <c r="EK355" s="34"/>
      <c r="EL355" s="34"/>
      <c r="EM355" s="34"/>
      <c r="EN355" s="34"/>
      <c r="EO355" s="34"/>
      <c r="EP355" s="34"/>
      <c r="EQ355" s="34"/>
      <c r="ER355" s="34"/>
      <c r="ES355" s="34"/>
      <c r="ET355" s="34"/>
      <c r="EU355" s="34"/>
      <c r="EV355" s="34"/>
      <c r="EW355" s="34"/>
      <c r="EX355" s="34"/>
      <c r="EY355" s="34"/>
      <c r="EZ355" s="34"/>
      <c r="FA355" s="34"/>
      <c r="FB355" s="34"/>
      <c r="FC355" s="34"/>
      <c r="FD355" s="34"/>
      <c r="FE355" s="34"/>
      <c r="FF355" s="34"/>
      <c r="FG355" s="34"/>
      <c r="FH355" s="34"/>
      <c r="FI355" s="34"/>
      <c r="FJ355" s="34"/>
      <c r="FK355" s="34"/>
      <c r="FL355" s="34"/>
      <c r="FM355" s="34"/>
      <c r="FN355" s="34"/>
      <c r="FO355" s="34"/>
      <c r="FP355" s="34"/>
      <c r="FQ355" s="34"/>
      <c r="FR355" s="34"/>
      <c r="FS355" s="34"/>
      <c r="FT355" s="34"/>
      <c r="FU355" s="34"/>
      <c r="FV355" s="34"/>
      <c r="FW355" s="34"/>
      <c r="FX355" s="34"/>
      <c r="FY355" s="34"/>
      <c r="FZ355" s="34"/>
      <c r="GA355" s="34"/>
      <c r="GB355" s="34"/>
      <c r="GC355" s="34"/>
      <c r="GD355" s="34"/>
      <c r="GE355" s="34"/>
      <c r="GF355" s="34"/>
      <c r="GG355" s="34"/>
      <c r="GH355" s="34"/>
      <c r="GI355" s="34"/>
      <c r="GJ355" s="34"/>
      <c r="GK355" s="34"/>
      <c r="GL355" s="34"/>
      <c r="GM355" s="34"/>
      <c r="GN355" s="34"/>
      <c r="GO355" s="34"/>
      <c r="GP355" s="34"/>
      <c r="GQ355" s="34"/>
      <c r="GR355" s="34"/>
      <c r="GS355" s="34"/>
      <c r="GT355" s="34"/>
      <c r="GU355" s="34"/>
      <c r="GV355" s="34"/>
      <c r="GW355" s="34"/>
      <c r="GX355" s="34"/>
      <c r="GY355" s="34"/>
      <c r="GZ355" s="34"/>
      <c r="HA355" s="34"/>
      <c r="HB355" s="34"/>
      <c r="HC355" s="34"/>
      <c r="HD355" s="34"/>
    </row>
    <row r="356" spans="1:212" x14ac:dyDescent="0.65">
      <c r="A356" s="16">
        <v>325</v>
      </c>
      <c r="B356" s="35" t="s">
        <v>971</v>
      </c>
      <c r="C356" s="35"/>
      <c r="D356" s="35" t="s">
        <v>735</v>
      </c>
      <c r="E356" s="36"/>
      <c r="F356" s="36"/>
      <c r="G356" s="36" t="s">
        <v>224</v>
      </c>
      <c r="H356" s="36" t="s">
        <v>368</v>
      </c>
      <c r="I356" s="37">
        <v>6.9</v>
      </c>
      <c r="J356" s="37"/>
      <c r="K356" s="37">
        <v>5</v>
      </c>
      <c r="L356" s="37"/>
      <c r="M356" s="36"/>
      <c r="N356" s="36" t="s">
        <v>447</v>
      </c>
      <c r="O356" s="16">
        <v>325</v>
      </c>
      <c r="P356" s="35" t="s">
        <v>971</v>
      </c>
      <c r="Q356" s="36" t="s">
        <v>447</v>
      </c>
      <c r="R356" s="36">
        <v>12</v>
      </c>
      <c r="S356" s="36">
        <v>42</v>
      </c>
      <c r="T356" s="37">
        <v>19.899999999999999</v>
      </c>
      <c r="U356" s="36" t="s">
        <v>472</v>
      </c>
      <c r="V356" s="36">
        <v>62</v>
      </c>
      <c r="W356" s="36">
        <v>59</v>
      </c>
      <c r="X356" s="36">
        <v>38</v>
      </c>
      <c r="Y356" s="36" t="s">
        <v>1565</v>
      </c>
    </row>
    <row r="357" spans="1:212" x14ac:dyDescent="0.65">
      <c r="A357" s="16">
        <v>326</v>
      </c>
      <c r="B357" s="35" t="s">
        <v>973</v>
      </c>
      <c r="C357" s="35"/>
      <c r="D357" s="35"/>
      <c r="E357" s="36" t="s">
        <v>275</v>
      </c>
      <c r="F357" s="36">
        <v>1787</v>
      </c>
      <c r="G357" s="36" t="s">
        <v>319</v>
      </c>
      <c r="H357" s="36" t="s">
        <v>369</v>
      </c>
      <c r="I357" s="37">
        <v>9.1</v>
      </c>
      <c r="J357" s="37">
        <v>13</v>
      </c>
      <c r="K357" s="37">
        <v>15.5</v>
      </c>
      <c r="L357" s="37">
        <v>2.7</v>
      </c>
      <c r="M357" s="36">
        <v>86</v>
      </c>
      <c r="N357" s="36" t="s">
        <v>1354</v>
      </c>
      <c r="O357" s="16">
        <v>326</v>
      </c>
      <c r="P357" s="35" t="s">
        <v>973</v>
      </c>
      <c r="Q357" s="36" t="s">
        <v>1354</v>
      </c>
      <c r="R357" s="36">
        <v>12</v>
      </c>
      <c r="S357" s="36">
        <v>42</v>
      </c>
      <c r="T357" s="37">
        <v>8.1</v>
      </c>
      <c r="U357" s="36" t="s">
        <v>473</v>
      </c>
      <c r="V357" s="36">
        <v>32</v>
      </c>
      <c r="W357" s="36">
        <v>32</v>
      </c>
      <c r="X357" s="36">
        <v>26</v>
      </c>
      <c r="Y357" s="36" t="s">
        <v>1565</v>
      </c>
    </row>
    <row r="358" spans="1:212" x14ac:dyDescent="0.65">
      <c r="A358" s="16">
        <v>327</v>
      </c>
      <c r="B358" s="35" t="s">
        <v>974</v>
      </c>
      <c r="C358" s="35"/>
      <c r="D358" s="35"/>
      <c r="E358" s="36" t="s">
        <v>275</v>
      </c>
      <c r="F358" s="36">
        <v>1784</v>
      </c>
      <c r="G358" s="36" t="s">
        <v>319</v>
      </c>
      <c r="H358" s="36" t="s">
        <v>370</v>
      </c>
      <c r="I358" s="37">
        <v>9.6999999999999993</v>
      </c>
      <c r="J358" s="37">
        <v>13.3</v>
      </c>
      <c r="K358" s="37">
        <v>6</v>
      </c>
      <c r="L358" s="37">
        <v>4.7</v>
      </c>
      <c r="M358" s="36">
        <v>150</v>
      </c>
      <c r="N358" s="36" t="s">
        <v>455</v>
      </c>
      <c r="O358" s="16">
        <v>327</v>
      </c>
      <c r="P358" s="35" t="s">
        <v>974</v>
      </c>
      <c r="Q358" s="36" t="s">
        <v>455</v>
      </c>
      <c r="R358" s="36">
        <v>12</v>
      </c>
      <c r="S358" s="36">
        <v>42</v>
      </c>
      <c r="T358" s="37">
        <v>49.9</v>
      </c>
      <c r="U358" s="36" t="s">
        <v>473</v>
      </c>
      <c r="V358" s="36">
        <v>2</v>
      </c>
      <c r="W358" s="36">
        <v>41</v>
      </c>
      <c r="X358" s="36">
        <v>16</v>
      </c>
      <c r="Y358" s="36" t="s">
        <v>1565</v>
      </c>
    </row>
    <row r="359" spans="1:212" x14ac:dyDescent="0.65">
      <c r="A359" s="16">
        <v>328</v>
      </c>
      <c r="B359" s="35" t="s">
        <v>113</v>
      </c>
      <c r="C359" s="35" t="s">
        <v>975</v>
      </c>
      <c r="D359" s="35"/>
      <c r="E359" s="36" t="s">
        <v>296</v>
      </c>
      <c r="F359" s="36">
        <v>1779</v>
      </c>
      <c r="G359" s="36" t="s">
        <v>319</v>
      </c>
      <c r="H359" s="36" t="s">
        <v>370</v>
      </c>
      <c r="I359" s="37">
        <v>8.8000000000000007</v>
      </c>
      <c r="J359" s="37">
        <v>12.9</v>
      </c>
      <c r="K359" s="37">
        <v>7.4</v>
      </c>
      <c r="L359" s="37">
        <v>6</v>
      </c>
      <c r="M359" s="36">
        <v>105</v>
      </c>
      <c r="N359" s="36" t="s">
        <v>455</v>
      </c>
      <c r="O359" s="16">
        <v>328</v>
      </c>
      <c r="P359" s="35" t="s">
        <v>113</v>
      </c>
      <c r="Q359" s="36" t="s">
        <v>455</v>
      </c>
      <c r="R359" s="36">
        <v>12</v>
      </c>
      <c r="S359" s="36">
        <v>43</v>
      </c>
      <c r="T359" s="37">
        <v>39.700000000000003</v>
      </c>
      <c r="U359" s="36" t="s">
        <v>473</v>
      </c>
      <c r="V359" s="36">
        <v>11</v>
      </c>
      <c r="W359" s="36">
        <v>33</v>
      </c>
      <c r="X359" s="36">
        <v>7</v>
      </c>
      <c r="Y359" s="36" t="s">
        <v>1565</v>
      </c>
    </row>
    <row r="360" spans="1:212" x14ac:dyDescent="0.65">
      <c r="A360" s="16">
        <v>329</v>
      </c>
      <c r="B360" s="35" t="s">
        <v>1222</v>
      </c>
      <c r="C360" s="35"/>
      <c r="D360" s="35" t="s">
        <v>235</v>
      </c>
      <c r="E360" s="36"/>
      <c r="F360" s="36"/>
      <c r="G360" s="36" t="s">
        <v>321</v>
      </c>
      <c r="H360" s="36" t="s">
        <v>372</v>
      </c>
      <c r="I360" s="37">
        <v>3</v>
      </c>
      <c r="J360" s="37"/>
      <c r="K360" s="40" t="s">
        <v>1456</v>
      </c>
      <c r="L360" s="37"/>
      <c r="M360" s="36">
        <v>49</v>
      </c>
      <c r="N360" s="39"/>
      <c r="O360" s="16">
        <v>329</v>
      </c>
      <c r="P360" s="35" t="s">
        <v>1222</v>
      </c>
      <c r="Q360" s="39"/>
      <c r="R360" s="36">
        <v>12</v>
      </c>
      <c r="S360" s="36">
        <v>46</v>
      </c>
      <c r="T360" s="37">
        <v>16.7</v>
      </c>
      <c r="U360" s="36" t="s">
        <v>472</v>
      </c>
      <c r="V360" s="36">
        <v>68</v>
      </c>
      <c r="W360" s="36">
        <v>6</v>
      </c>
      <c r="X360" s="36">
        <v>29</v>
      </c>
      <c r="Y360" s="36" t="s">
        <v>1565</v>
      </c>
    </row>
    <row r="361" spans="1:212" x14ac:dyDescent="0.65">
      <c r="A361" s="16">
        <v>330</v>
      </c>
      <c r="B361" s="35" t="s">
        <v>694</v>
      </c>
      <c r="C361" s="35" t="s">
        <v>634</v>
      </c>
      <c r="D361" s="35" t="s">
        <v>635</v>
      </c>
      <c r="E361" s="36"/>
      <c r="F361" s="36"/>
      <c r="G361" s="36" t="s">
        <v>328</v>
      </c>
      <c r="H361" s="36" t="s">
        <v>368</v>
      </c>
      <c r="I361" s="37">
        <v>9.1</v>
      </c>
      <c r="J361" s="37"/>
      <c r="K361" s="37"/>
      <c r="L361" s="37"/>
      <c r="M361" s="36"/>
      <c r="N361" s="36"/>
      <c r="O361" s="16">
        <v>330</v>
      </c>
      <c r="P361" s="35" t="s">
        <v>694</v>
      </c>
      <c r="Q361" s="36"/>
      <c r="R361" s="36">
        <v>12</v>
      </c>
      <c r="S361" s="36">
        <v>47</v>
      </c>
      <c r="T361" s="37">
        <v>24.7</v>
      </c>
      <c r="U361" s="36" t="s">
        <v>472</v>
      </c>
      <c r="V361" s="36">
        <v>59</v>
      </c>
      <c r="W361" s="36">
        <v>41</v>
      </c>
      <c r="X361" s="36">
        <v>41</v>
      </c>
      <c r="Y361" s="36" t="s">
        <v>1565</v>
      </c>
    </row>
    <row r="362" spans="1:212" x14ac:dyDescent="0.65">
      <c r="A362" s="16">
        <v>331</v>
      </c>
      <c r="B362" s="35" t="s">
        <v>976</v>
      </c>
      <c r="C362" s="35"/>
      <c r="D362" s="35" t="s">
        <v>1313</v>
      </c>
      <c r="E362" s="36"/>
      <c r="F362" s="36"/>
      <c r="G362" s="36" t="s">
        <v>319</v>
      </c>
      <c r="H362" s="36" t="s">
        <v>366</v>
      </c>
      <c r="I362" s="37">
        <v>10.5</v>
      </c>
      <c r="J362" s="37">
        <v>13.4</v>
      </c>
      <c r="K362" s="37">
        <v>4.5</v>
      </c>
      <c r="L362" s="37">
        <v>3.2</v>
      </c>
      <c r="M362" s="36">
        <v>95</v>
      </c>
      <c r="N362" s="36" t="s">
        <v>435</v>
      </c>
      <c r="O362" s="16">
        <v>331</v>
      </c>
      <c r="P362" s="35" t="s">
        <v>976</v>
      </c>
      <c r="Q362" s="36" t="s">
        <v>435</v>
      </c>
      <c r="R362" s="36">
        <v>12</v>
      </c>
      <c r="S362" s="36">
        <v>48</v>
      </c>
      <c r="T362" s="37">
        <v>49.1</v>
      </c>
      <c r="U362" s="36" t="s">
        <v>472</v>
      </c>
      <c r="V362" s="36">
        <v>41</v>
      </c>
      <c r="W362" s="36">
        <v>18</v>
      </c>
      <c r="X362" s="36">
        <v>41</v>
      </c>
      <c r="Y362" s="36" t="s">
        <v>1565</v>
      </c>
    </row>
    <row r="363" spans="1:212" x14ac:dyDescent="0.65">
      <c r="A363" s="16">
        <v>332</v>
      </c>
      <c r="B363" s="35" t="s">
        <v>977</v>
      </c>
      <c r="C363" s="35"/>
      <c r="D363" s="35"/>
      <c r="E363" s="36" t="s">
        <v>275</v>
      </c>
      <c r="F363" s="36">
        <v>1784</v>
      </c>
      <c r="G363" s="36" t="s">
        <v>319</v>
      </c>
      <c r="H363" s="36" t="s">
        <v>370</v>
      </c>
      <c r="I363" s="37">
        <v>9.1999999999999993</v>
      </c>
      <c r="J363" s="37">
        <v>13</v>
      </c>
      <c r="K363" s="37">
        <v>7.2</v>
      </c>
      <c r="L363" s="37">
        <v>4.7</v>
      </c>
      <c r="M363" s="36">
        <v>70</v>
      </c>
      <c r="N363" s="36" t="s">
        <v>457</v>
      </c>
      <c r="O363" s="16">
        <v>332</v>
      </c>
      <c r="P363" s="35" t="s">
        <v>977</v>
      </c>
      <c r="Q363" s="36" t="s">
        <v>457</v>
      </c>
      <c r="R363" s="36">
        <v>12</v>
      </c>
      <c r="S363" s="36">
        <v>48</v>
      </c>
      <c r="T363" s="37">
        <v>35.700000000000003</v>
      </c>
      <c r="U363" s="36" t="s">
        <v>472</v>
      </c>
      <c r="V363" s="36">
        <v>5</v>
      </c>
      <c r="W363" s="36">
        <v>48</v>
      </c>
      <c r="X363" s="36">
        <v>3</v>
      </c>
      <c r="Y363" s="36" t="s">
        <v>1565</v>
      </c>
    </row>
    <row r="364" spans="1:212" x14ac:dyDescent="0.65">
      <c r="A364" s="16">
        <v>333</v>
      </c>
      <c r="B364" s="35" t="s">
        <v>978</v>
      </c>
      <c r="C364" s="35"/>
      <c r="D364" s="35"/>
      <c r="E364" s="36" t="s">
        <v>275</v>
      </c>
      <c r="F364" s="36">
        <v>1786</v>
      </c>
      <c r="G364" s="36" t="s">
        <v>319</v>
      </c>
      <c r="H364" s="36" t="s">
        <v>370</v>
      </c>
      <c r="I364" s="37">
        <v>10.199999999999999</v>
      </c>
      <c r="J364" s="37">
        <v>12.5</v>
      </c>
      <c r="K364" s="37">
        <v>3.8</v>
      </c>
      <c r="L364" s="37">
        <v>2.6</v>
      </c>
      <c r="M364" s="36">
        <v>45</v>
      </c>
      <c r="N364" s="36" t="s">
        <v>426</v>
      </c>
      <c r="O364" s="16">
        <v>333</v>
      </c>
      <c r="P364" s="35" t="s">
        <v>978</v>
      </c>
      <c r="Q364" s="36" t="s">
        <v>426</v>
      </c>
      <c r="R364" s="36">
        <v>12</v>
      </c>
      <c r="S364" s="36">
        <v>49</v>
      </c>
      <c r="T364" s="37">
        <v>2.2000000000000002</v>
      </c>
      <c r="U364" s="36" t="s">
        <v>472</v>
      </c>
      <c r="V364" s="36">
        <v>8</v>
      </c>
      <c r="W364" s="36">
        <v>39</v>
      </c>
      <c r="X364" s="36">
        <v>52</v>
      </c>
      <c r="Y364" s="36" t="s">
        <v>1565</v>
      </c>
    </row>
    <row r="365" spans="1:212" x14ac:dyDescent="0.65">
      <c r="A365" s="16">
        <v>334</v>
      </c>
      <c r="B365" s="35" t="s">
        <v>979</v>
      </c>
      <c r="C365" s="35"/>
      <c r="D365" s="35"/>
      <c r="E365" s="36"/>
      <c r="F365" s="36"/>
      <c r="G365" s="36" t="s">
        <v>319</v>
      </c>
      <c r="H365" s="36" t="s">
        <v>371</v>
      </c>
      <c r="I365" s="37">
        <v>10.9</v>
      </c>
      <c r="J365" s="37">
        <v>12.7</v>
      </c>
      <c r="K365" s="37">
        <v>4.9000000000000004</v>
      </c>
      <c r="L365" s="37">
        <v>1.2</v>
      </c>
      <c r="M365" s="36">
        <v>27</v>
      </c>
      <c r="N365" s="36" t="s">
        <v>660</v>
      </c>
      <c r="O365" s="16">
        <v>334</v>
      </c>
      <c r="P365" s="35" t="s">
        <v>979</v>
      </c>
      <c r="Q365" s="36" t="s">
        <v>660</v>
      </c>
      <c r="R365" s="36">
        <v>12</v>
      </c>
      <c r="S365" s="36">
        <v>49</v>
      </c>
      <c r="T365" s="37">
        <v>38.700000000000003</v>
      </c>
      <c r="U365" s="36" t="s">
        <v>473</v>
      </c>
      <c r="V365" s="36">
        <v>15</v>
      </c>
      <c r="W365" s="36">
        <v>9</v>
      </c>
      <c r="X365" s="36">
        <v>54</v>
      </c>
      <c r="Y365" s="36" t="s">
        <v>1565</v>
      </c>
    </row>
    <row r="366" spans="1:212" x14ac:dyDescent="0.65">
      <c r="A366" s="16">
        <v>335</v>
      </c>
      <c r="B366" s="35" t="s">
        <v>114</v>
      </c>
      <c r="C366" s="35" t="s">
        <v>981</v>
      </c>
      <c r="D366" s="35"/>
      <c r="E366" s="36" t="s">
        <v>278</v>
      </c>
      <c r="F366" s="36">
        <v>1781</v>
      </c>
      <c r="G366" s="36" t="s">
        <v>319</v>
      </c>
      <c r="H366" s="36" t="s">
        <v>369</v>
      </c>
      <c r="I366" s="37">
        <v>8</v>
      </c>
      <c r="J366" s="37">
        <v>12.9</v>
      </c>
      <c r="K366" s="37">
        <v>11.2</v>
      </c>
      <c r="L366" s="37">
        <v>9.1</v>
      </c>
      <c r="M366" s="36">
        <v>105</v>
      </c>
      <c r="N366" s="36" t="s">
        <v>416</v>
      </c>
      <c r="O366" s="16">
        <v>335</v>
      </c>
      <c r="P366" s="35" t="s">
        <v>114</v>
      </c>
      <c r="Q366" s="36" t="s">
        <v>416</v>
      </c>
      <c r="R366" s="36">
        <v>12</v>
      </c>
      <c r="S366" s="36">
        <v>50</v>
      </c>
      <c r="T366" s="37">
        <v>53</v>
      </c>
      <c r="U366" s="36" t="s">
        <v>473</v>
      </c>
      <c r="V366" s="36">
        <v>41</v>
      </c>
      <c r="W366" s="36">
        <v>7</v>
      </c>
      <c r="X366" s="36">
        <v>12</v>
      </c>
      <c r="Y366" s="36" t="s">
        <v>1565</v>
      </c>
    </row>
    <row r="367" spans="1:212" x14ac:dyDescent="0.65">
      <c r="A367" s="16">
        <v>336</v>
      </c>
      <c r="B367" s="35" t="s">
        <v>980</v>
      </c>
      <c r="C367" s="35"/>
      <c r="D367" s="35"/>
      <c r="E367" s="36" t="s">
        <v>275</v>
      </c>
      <c r="F367" s="36">
        <v>1785</v>
      </c>
      <c r="G367" s="36" t="s">
        <v>319</v>
      </c>
      <c r="H367" s="36" t="s">
        <v>371</v>
      </c>
      <c r="I367" s="37">
        <v>9.1999999999999993</v>
      </c>
      <c r="J367" s="37">
        <v>13.8</v>
      </c>
      <c r="K367" s="37">
        <v>10.7</v>
      </c>
      <c r="L367" s="37">
        <v>7.6</v>
      </c>
      <c r="M367" s="36">
        <v>35</v>
      </c>
      <c r="N367" s="36" t="s">
        <v>1355</v>
      </c>
      <c r="O367" s="16">
        <v>336</v>
      </c>
      <c r="P367" s="35" t="s">
        <v>980</v>
      </c>
      <c r="Q367" s="36" t="s">
        <v>1355</v>
      </c>
      <c r="R367" s="36">
        <v>12</v>
      </c>
      <c r="S367" s="36">
        <v>50</v>
      </c>
      <c r="T367" s="37">
        <v>26.5</v>
      </c>
      <c r="U367" s="36" t="s">
        <v>473</v>
      </c>
      <c r="V367" s="36">
        <v>25</v>
      </c>
      <c r="W367" s="36">
        <v>30</v>
      </c>
      <c r="X367" s="36">
        <v>1</v>
      </c>
      <c r="Y367" s="36" t="s">
        <v>1565</v>
      </c>
    </row>
    <row r="368" spans="1:212" x14ac:dyDescent="0.65">
      <c r="A368" s="16">
        <v>337</v>
      </c>
      <c r="B368" s="35" t="s">
        <v>982</v>
      </c>
      <c r="C368" s="35"/>
      <c r="D368" s="35"/>
      <c r="E368" s="36"/>
      <c r="F368" s="36"/>
      <c r="G368" s="36" t="s">
        <v>319</v>
      </c>
      <c r="H368" s="36" t="s">
        <v>370</v>
      </c>
      <c r="I368" s="37">
        <v>10.5</v>
      </c>
      <c r="J368" s="37">
        <v>13.4</v>
      </c>
      <c r="K368" s="37">
        <v>6</v>
      </c>
      <c r="L368" s="37">
        <v>2.8</v>
      </c>
      <c r="M368" s="36">
        <v>80</v>
      </c>
      <c r="N368" s="36" t="s">
        <v>435</v>
      </c>
      <c r="O368" s="16">
        <v>337</v>
      </c>
      <c r="P368" s="35" t="s">
        <v>982</v>
      </c>
      <c r="Q368" s="36" t="s">
        <v>435</v>
      </c>
      <c r="R368" s="36">
        <v>12</v>
      </c>
      <c r="S368" s="36">
        <v>52</v>
      </c>
      <c r="T368" s="37">
        <v>22</v>
      </c>
      <c r="U368" s="36" t="s">
        <v>472</v>
      </c>
      <c r="V368" s="36">
        <v>1</v>
      </c>
      <c r="W368" s="36">
        <v>12</v>
      </c>
      <c r="X368" s="36">
        <v>16</v>
      </c>
      <c r="Y368" s="36" t="s">
        <v>1565</v>
      </c>
    </row>
    <row r="369" spans="1:25" x14ac:dyDescent="0.65">
      <c r="A369" s="16">
        <v>338</v>
      </c>
      <c r="B369" s="35" t="s">
        <v>984</v>
      </c>
      <c r="C369" s="35"/>
      <c r="D369" s="35"/>
      <c r="E369" s="36" t="s">
        <v>275</v>
      </c>
      <c r="F369" s="36">
        <v>1784</v>
      </c>
      <c r="G369" s="36" t="s">
        <v>319</v>
      </c>
      <c r="H369" s="36" t="s">
        <v>370</v>
      </c>
      <c r="I369" s="37">
        <v>10</v>
      </c>
      <c r="J369" s="37">
        <v>12.8</v>
      </c>
      <c r="K369" s="37">
        <v>8.6999999999999993</v>
      </c>
      <c r="L369" s="37">
        <v>1.7</v>
      </c>
      <c r="M369" s="36">
        <v>32</v>
      </c>
      <c r="N369" s="36" t="s">
        <v>428</v>
      </c>
      <c r="O369" s="16">
        <v>338</v>
      </c>
      <c r="P369" s="35" t="s">
        <v>984</v>
      </c>
      <c r="Q369" s="36" t="s">
        <v>428</v>
      </c>
      <c r="R369" s="36">
        <v>12</v>
      </c>
      <c r="S369" s="36">
        <v>52</v>
      </c>
      <c r="T369" s="37">
        <v>56</v>
      </c>
      <c r="U369" s="36" t="s">
        <v>473</v>
      </c>
      <c r="V369" s="36">
        <v>11</v>
      </c>
      <c r="W369" s="36">
        <v>13</v>
      </c>
      <c r="X369" s="36">
        <v>52</v>
      </c>
      <c r="Y369" s="36" t="s">
        <v>1565</v>
      </c>
    </row>
    <row r="370" spans="1:25" x14ac:dyDescent="0.65">
      <c r="A370" s="16">
        <v>339</v>
      </c>
      <c r="B370" s="35" t="s">
        <v>983</v>
      </c>
      <c r="C370" s="35" t="s">
        <v>115</v>
      </c>
      <c r="D370" s="35" t="s">
        <v>236</v>
      </c>
      <c r="E370" s="36" t="s">
        <v>271</v>
      </c>
      <c r="F370" s="36">
        <v>1751</v>
      </c>
      <c r="G370" s="36" t="s">
        <v>224</v>
      </c>
      <c r="H370" s="36" t="s">
        <v>368</v>
      </c>
      <c r="I370" s="37">
        <v>4.2</v>
      </c>
      <c r="J370" s="37"/>
      <c r="K370" s="37">
        <v>10</v>
      </c>
      <c r="L370" s="37"/>
      <c r="M370" s="36"/>
      <c r="N370" s="36" t="s">
        <v>445</v>
      </c>
      <c r="O370" s="16">
        <v>339</v>
      </c>
      <c r="P370" s="35" t="s">
        <v>983</v>
      </c>
      <c r="Q370" s="36" t="s">
        <v>445</v>
      </c>
      <c r="R370" s="36">
        <v>12</v>
      </c>
      <c r="S370" s="36">
        <v>53</v>
      </c>
      <c r="T370" s="37">
        <v>37.1</v>
      </c>
      <c r="U370" s="36" t="s">
        <v>472</v>
      </c>
      <c r="V370" s="36">
        <v>60</v>
      </c>
      <c r="W370" s="36">
        <v>21</v>
      </c>
      <c r="X370" s="36">
        <v>22</v>
      </c>
      <c r="Y370" s="36" t="s">
        <v>1565</v>
      </c>
    </row>
    <row r="371" spans="1:25" x14ac:dyDescent="0.65">
      <c r="A371" s="16">
        <v>340</v>
      </c>
      <c r="B371" s="35" t="s">
        <v>11</v>
      </c>
      <c r="C371" s="35" t="s">
        <v>116</v>
      </c>
      <c r="D371" s="35" t="s">
        <v>237</v>
      </c>
      <c r="E371" s="36"/>
      <c r="F371" s="36"/>
      <c r="G371" s="36" t="s">
        <v>321</v>
      </c>
      <c r="H371" s="36" t="s">
        <v>368</v>
      </c>
      <c r="I371" s="37">
        <v>4</v>
      </c>
      <c r="J371" s="37"/>
      <c r="K371" s="40" t="s">
        <v>1434</v>
      </c>
      <c r="L371" s="37"/>
      <c r="M371" s="36">
        <v>17</v>
      </c>
      <c r="N371" s="39"/>
      <c r="O371" s="16">
        <v>340</v>
      </c>
      <c r="P371" s="35" t="s">
        <v>11</v>
      </c>
      <c r="Q371" s="39"/>
      <c r="R371" s="36">
        <v>12</v>
      </c>
      <c r="S371" s="36">
        <v>54</v>
      </c>
      <c r="T371" s="37">
        <v>35.6</v>
      </c>
      <c r="U371" s="36" t="s">
        <v>472</v>
      </c>
      <c r="V371" s="36">
        <v>57</v>
      </c>
      <c r="W371" s="36">
        <v>10</v>
      </c>
      <c r="X371" s="36">
        <v>41</v>
      </c>
      <c r="Y371" s="36" t="s">
        <v>1565</v>
      </c>
    </row>
    <row r="372" spans="1:25" x14ac:dyDescent="0.65">
      <c r="A372" s="16">
        <v>341</v>
      </c>
      <c r="B372" s="35" t="s">
        <v>1557</v>
      </c>
      <c r="C372" s="35" t="s">
        <v>1558</v>
      </c>
      <c r="D372" s="35" t="s">
        <v>1559</v>
      </c>
      <c r="E372" s="36"/>
      <c r="F372" s="36"/>
      <c r="G372" s="36" t="s">
        <v>321</v>
      </c>
      <c r="H372" s="36" t="s">
        <v>369</v>
      </c>
      <c r="I372" s="37">
        <v>2.9</v>
      </c>
      <c r="J372" s="37"/>
      <c r="K372" s="37" t="s">
        <v>1560</v>
      </c>
      <c r="L372" s="37"/>
      <c r="M372" s="36">
        <v>229</v>
      </c>
      <c r="N372" s="36"/>
      <c r="O372" s="16">
        <v>341</v>
      </c>
      <c r="P372" s="35" t="s">
        <v>1557</v>
      </c>
      <c r="Q372" s="36"/>
      <c r="R372" s="36">
        <v>12</v>
      </c>
      <c r="S372" s="36">
        <v>56</v>
      </c>
      <c r="T372" s="37">
        <v>1.5</v>
      </c>
      <c r="U372" s="36" t="s">
        <v>473</v>
      </c>
      <c r="V372" s="36">
        <v>38</v>
      </c>
      <c r="W372" s="36">
        <v>19</v>
      </c>
      <c r="X372" s="36">
        <v>7</v>
      </c>
      <c r="Y372" s="36" t="s">
        <v>1565</v>
      </c>
    </row>
    <row r="373" spans="1:25" x14ac:dyDescent="0.65">
      <c r="A373" s="16">
        <v>342</v>
      </c>
      <c r="B373" s="35" t="s">
        <v>117</v>
      </c>
      <c r="C373" s="35" t="s">
        <v>986</v>
      </c>
      <c r="D373" s="35" t="s">
        <v>1303</v>
      </c>
      <c r="E373" s="36" t="s">
        <v>300</v>
      </c>
      <c r="F373" s="36">
        <v>1779</v>
      </c>
      <c r="G373" s="36" t="s">
        <v>319</v>
      </c>
      <c r="H373" s="36" t="s">
        <v>371</v>
      </c>
      <c r="I373" s="37">
        <v>8.4</v>
      </c>
      <c r="J373" s="37">
        <v>12.6</v>
      </c>
      <c r="K373" s="37">
        <v>10</v>
      </c>
      <c r="L373" s="37">
        <v>5.4</v>
      </c>
      <c r="M373" s="36">
        <v>115</v>
      </c>
      <c r="N373" s="36" t="s">
        <v>416</v>
      </c>
      <c r="O373" s="16">
        <v>342</v>
      </c>
      <c r="P373" s="35" t="s">
        <v>117</v>
      </c>
      <c r="Q373" s="36" t="s">
        <v>416</v>
      </c>
      <c r="R373" s="36">
        <v>12</v>
      </c>
      <c r="S373" s="36">
        <v>56</v>
      </c>
      <c r="T373" s="37">
        <v>44.2</v>
      </c>
      <c r="U373" s="36" t="s">
        <v>473</v>
      </c>
      <c r="V373" s="36">
        <v>21</v>
      </c>
      <c r="W373" s="36">
        <v>40</v>
      </c>
      <c r="X373" s="36">
        <v>58</v>
      </c>
      <c r="Y373" s="36" t="s">
        <v>1565</v>
      </c>
    </row>
    <row r="374" spans="1:25" x14ac:dyDescent="0.65">
      <c r="A374" s="16">
        <v>343</v>
      </c>
      <c r="B374" s="35" t="s">
        <v>985</v>
      </c>
      <c r="C374" s="35"/>
      <c r="D374" s="35"/>
      <c r="E374" s="36"/>
      <c r="F374" s="36"/>
      <c r="G374" s="36" t="s">
        <v>224</v>
      </c>
      <c r="H374" s="36" t="s">
        <v>372</v>
      </c>
      <c r="I374" s="37">
        <v>8.6</v>
      </c>
      <c r="J374" s="37"/>
      <c r="K374" s="37">
        <v>3</v>
      </c>
      <c r="L374" s="37"/>
      <c r="M374" s="36"/>
      <c r="N374" s="36" t="s">
        <v>461</v>
      </c>
      <c r="O374" s="16">
        <v>343</v>
      </c>
      <c r="P374" s="35" t="s">
        <v>985</v>
      </c>
      <c r="Q374" s="36" t="s">
        <v>461</v>
      </c>
      <c r="R374" s="36">
        <v>12</v>
      </c>
      <c r="S374" s="36">
        <v>57</v>
      </c>
      <c r="T374" s="37">
        <v>58.3</v>
      </c>
      <c r="U374" s="36" t="s">
        <v>472</v>
      </c>
      <c r="V374" s="36">
        <v>64</v>
      </c>
      <c r="W374" s="36">
        <v>57</v>
      </c>
      <c r="X374" s="36">
        <v>42</v>
      </c>
      <c r="Y374" s="36" t="s">
        <v>1565</v>
      </c>
    </row>
    <row r="375" spans="1:25" x14ac:dyDescent="0.65">
      <c r="A375" s="16">
        <v>344</v>
      </c>
      <c r="B375" s="35" t="s">
        <v>987</v>
      </c>
      <c r="C375" s="35" t="s">
        <v>118</v>
      </c>
      <c r="D375" s="35" t="s">
        <v>737</v>
      </c>
      <c r="E375" s="36" t="s">
        <v>271</v>
      </c>
      <c r="F375" s="36">
        <v>1751</v>
      </c>
      <c r="G375" s="36" t="s">
        <v>320</v>
      </c>
      <c r="H375" s="36" t="s">
        <v>372</v>
      </c>
      <c r="I375" s="37">
        <v>8.4</v>
      </c>
      <c r="J375" s="37"/>
      <c r="K375" s="37">
        <v>13.5</v>
      </c>
      <c r="L375" s="37"/>
      <c r="M375" s="36"/>
      <c r="N375" s="36" t="s">
        <v>458</v>
      </c>
      <c r="O375" s="16">
        <v>344</v>
      </c>
      <c r="P375" s="35" t="s">
        <v>987</v>
      </c>
      <c r="Q375" s="36" t="s">
        <v>458</v>
      </c>
      <c r="R375" s="36">
        <v>12</v>
      </c>
      <c r="S375" s="36">
        <v>59</v>
      </c>
      <c r="T375" s="37">
        <v>34.9</v>
      </c>
      <c r="U375" s="36" t="s">
        <v>472</v>
      </c>
      <c r="V375" s="36">
        <v>70</v>
      </c>
      <c r="W375" s="36">
        <v>52</v>
      </c>
      <c r="X375" s="36">
        <v>28</v>
      </c>
      <c r="Y375" s="36" t="s">
        <v>1565</v>
      </c>
    </row>
    <row r="376" spans="1:25" x14ac:dyDescent="0.65">
      <c r="A376" s="16">
        <v>345</v>
      </c>
      <c r="B376" s="35" t="s">
        <v>988</v>
      </c>
      <c r="C376" s="35"/>
      <c r="D376" s="35"/>
      <c r="E376" s="36"/>
      <c r="F376" s="36"/>
      <c r="G376" s="36" t="s">
        <v>224</v>
      </c>
      <c r="H376" s="36" t="s">
        <v>366</v>
      </c>
      <c r="I376" s="37">
        <v>8.9</v>
      </c>
      <c r="J376" s="37"/>
      <c r="K376" s="37">
        <v>11</v>
      </c>
      <c r="L376" s="37"/>
      <c r="M376" s="36"/>
      <c r="N376" s="36" t="s">
        <v>445</v>
      </c>
      <c r="O376" s="16">
        <v>345</v>
      </c>
      <c r="P376" s="35" t="s">
        <v>988</v>
      </c>
      <c r="Q376" s="36" t="s">
        <v>445</v>
      </c>
      <c r="R376" s="36">
        <v>13</v>
      </c>
      <c r="S376" s="36">
        <v>0</v>
      </c>
      <c r="T376" s="37">
        <v>14.5</v>
      </c>
      <c r="U376" s="36" t="s">
        <v>472</v>
      </c>
      <c r="V376" s="36">
        <v>59</v>
      </c>
      <c r="W376" s="36">
        <v>36</v>
      </c>
      <c r="X376" s="36">
        <v>58</v>
      </c>
      <c r="Y376" s="36" t="s">
        <v>591</v>
      </c>
    </row>
    <row r="377" spans="1:25" x14ac:dyDescent="0.65">
      <c r="A377" s="16">
        <v>346</v>
      </c>
      <c r="B377" s="35" t="s">
        <v>989</v>
      </c>
      <c r="C377" s="35"/>
      <c r="D377" s="35"/>
      <c r="E377" s="36"/>
      <c r="F377" s="36"/>
      <c r="G377" s="36" t="s">
        <v>319</v>
      </c>
      <c r="H377" s="36" t="s">
        <v>371</v>
      </c>
      <c r="I377" s="37">
        <v>11.5</v>
      </c>
      <c r="J377" s="37">
        <v>13.3</v>
      </c>
      <c r="K377" s="37">
        <v>2.9</v>
      </c>
      <c r="L377" s="37">
        <v>1.9</v>
      </c>
      <c r="M377" s="36">
        <v>80</v>
      </c>
      <c r="N377" s="36" t="s">
        <v>455</v>
      </c>
      <c r="O377" s="16">
        <v>346</v>
      </c>
      <c r="P377" s="35" t="s">
        <v>989</v>
      </c>
      <c r="Q377" s="36" t="s">
        <v>455</v>
      </c>
      <c r="R377" s="36">
        <v>13</v>
      </c>
      <c r="S377" s="36">
        <v>0</v>
      </c>
      <c r="T377" s="37">
        <v>8.1</v>
      </c>
      <c r="U377" s="36" t="s">
        <v>473</v>
      </c>
      <c r="V377" s="36">
        <v>27</v>
      </c>
      <c r="W377" s="36">
        <v>58</v>
      </c>
      <c r="X377" s="36">
        <v>37</v>
      </c>
      <c r="Y377" s="36" t="s">
        <v>591</v>
      </c>
    </row>
    <row r="378" spans="1:25" x14ac:dyDescent="0.65">
      <c r="A378" s="16">
        <v>347</v>
      </c>
      <c r="B378" s="35" t="s">
        <v>990</v>
      </c>
      <c r="C378" s="35" t="s">
        <v>119</v>
      </c>
      <c r="D378" s="35" t="s">
        <v>731</v>
      </c>
      <c r="E378" s="36" t="s">
        <v>270</v>
      </c>
      <c r="F378" s="36">
        <v>1826</v>
      </c>
      <c r="G378" s="36" t="s">
        <v>319</v>
      </c>
      <c r="H378" s="36" t="s">
        <v>366</v>
      </c>
      <c r="I378" s="37">
        <v>8.9</v>
      </c>
      <c r="J378" s="37">
        <v>13.5</v>
      </c>
      <c r="K378" s="37">
        <v>20</v>
      </c>
      <c r="L378" s="37">
        <v>3.8</v>
      </c>
      <c r="M378" s="36">
        <v>43</v>
      </c>
      <c r="N378" s="36" t="s">
        <v>418</v>
      </c>
      <c r="O378" s="16">
        <v>347</v>
      </c>
      <c r="P378" s="35" t="s">
        <v>990</v>
      </c>
      <c r="Q378" s="36" t="s">
        <v>418</v>
      </c>
      <c r="R378" s="36">
        <v>13</v>
      </c>
      <c r="S378" s="36">
        <v>5</v>
      </c>
      <c r="T378" s="37">
        <v>27.1</v>
      </c>
      <c r="U378" s="36" t="s">
        <v>472</v>
      </c>
      <c r="V378" s="36">
        <v>49</v>
      </c>
      <c r="W378" s="36">
        <v>28</v>
      </c>
      <c r="X378" s="36">
        <v>3</v>
      </c>
      <c r="Y378" s="36" t="s">
        <v>591</v>
      </c>
    </row>
    <row r="379" spans="1:25" x14ac:dyDescent="0.65">
      <c r="A379" s="16">
        <v>348</v>
      </c>
      <c r="B379" s="35" t="s">
        <v>991</v>
      </c>
      <c r="C379" s="35"/>
      <c r="D379" s="35"/>
      <c r="E379" s="36"/>
      <c r="F379" s="36"/>
      <c r="G379" s="36" t="s">
        <v>319</v>
      </c>
      <c r="H379" s="36" t="s">
        <v>366</v>
      </c>
      <c r="I379" s="37">
        <v>10.199999999999999</v>
      </c>
      <c r="J379" s="37">
        <v>13.2</v>
      </c>
      <c r="K379" s="37">
        <v>5.6</v>
      </c>
      <c r="L379" s="37">
        <v>3</v>
      </c>
      <c r="M379" s="36">
        <v>161</v>
      </c>
      <c r="N379" s="36" t="s">
        <v>435</v>
      </c>
      <c r="O379" s="16">
        <v>348</v>
      </c>
      <c r="P379" s="35" t="s">
        <v>991</v>
      </c>
      <c r="Q379" s="36" t="s">
        <v>435</v>
      </c>
      <c r="R379" s="36">
        <v>13</v>
      </c>
      <c r="S379" s="36">
        <v>8</v>
      </c>
      <c r="T379" s="37">
        <v>37.4</v>
      </c>
      <c r="U379" s="36" t="s">
        <v>472</v>
      </c>
      <c r="V379" s="36">
        <v>49</v>
      </c>
      <c r="W379" s="36">
        <v>30</v>
      </c>
      <c r="X379" s="36">
        <v>21</v>
      </c>
      <c r="Y379" s="36" t="s">
        <v>591</v>
      </c>
    </row>
    <row r="380" spans="1:25" x14ac:dyDescent="0.65">
      <c r="A380" s="16">
        <v>349</v>
      </c>
      <c r="B380" s="35" t="s">
        <v>992</v>
      </c>
      <c r="C380" s="35"/>
      <c r="D380" s="35"/>
      <c r="E380" s="36" t="s">
        <v>275</v>
      </c>
      <c r="F380" s="36">
        <v>1785</v>
      </c>
      <c r="G380" s="36" t="s">
        <v>319</v>
      </c>
      <c r="H380" s="36" t="s">
        <v>369</v>
      </c>
      <c r="I380" s="37">
        <v>10.3</v>
      </c>
      <c r="J380" s="37">
        <v>13.2</v>
      </c>
      <c r="K380" s="37">
        <v>5.8</v>
      </c>
      <c r="L380" s="37">
        <v>2.8</v>
      </c>
      <c r="M380" s="36">
        <v>65</v>
      </c>
      <c r="N380" s="36" t="s">
        <v>1365</v>
      </c>
      <c r="O380" s="16">
        <v>349</v>
      </c>
      <c r="P380" s="35" t="s">
        <v>992</v>
      </c>
      <c r="Q380" s="36" t="s">
        <v>1365</v>
      </c>
      <c r="R380" s="36">
        <v>13</v>
      </c>
      <c r="S380" s="36">
        <v>10</v>
      </c>
      <c r="T380" s="37">
        <v>56.6</v>
      </c>
      <c r="U380" s="36" t="s">
        <v>473</v>
      </c>
      <c r="V380" s="36">
        <v>37</v>
      </c>
      <c r="W380" s="36">
        <v>3</v>
      </c>
      <c r="X380" s="36">
        <v>33</v>
      </c>
      <c r="Y380" s="36" t="s">
        <v>591</v>
      </c>
    </row>
    <row r="381" spans="1:25" x14ac:dyDescent="0.65">
      <c r="A381" s="16">
        <v>350</v>
      </c>
      <c r="B381" s="35" t="s">
        <v>120</v>
      </c>
      <c r="C381" s="35" t="s">
        <v>993</v>
      </c>
      <c r="D381" s="35"/>
      <c r="E381" s="36" t="s">
        <v>301</v>
      </c>
      <c r="F381" s="36">
        <v>1775</v>
      </c>
      <c r="G381" s="36" t="s">
        <v>320</v>
      </c>
      <c r="H381" s="36" t="s">
        <v>371</v>
      </c>
      <c r="I381" s="37">
        <v>7.7</v>
      </c>
      <c r="J381" s="37"/>
      <c r="K381" s="37">
        <v>13</v>
      </c>
      <c r="L381" s="37"/>
      <c r="M381" s="36"/>
      <c r="N381" s="36" t="s">
        <v>437</v>
      </c>
      <c r="O381" s="16">
        <v>350</v>
      </c>
      <c r="P381" s="35" t="s">
        <v>120</v>
      </c>
      <c r="Q381" s="36" t="s">
        <v>437</v>
      </c>
      <c r="R381" s="36">
        <v>13</v>
      </c>
      <c r="S381" s="36">
        <v>12</v>
      </c>
      <c r="T381" s="37">
        <v>55.2</v>
      </c>
      <c r="U381" s="36" t="s">
        <v>473</v>
      </c>
      <c r="V381" s="36">
        <v>18</v>
      </c>
      <c r="W381" s="36">
        <v>10</v>
      </c>
      <c r="X381" s="36">
        <v>8</v>
      </c>
      <c r="Y381" s="36" t="s">
        <v>591</v>
      </c>
    </row>
    <row r="382" spans="1:25" x14ac:dyDescent="0.65">
      <c r="A382" s="16">
        <v>351</v>
      </c>
      <c r="B382" s="35" t="s">
        <v>121</v>
      </c>
      <c r="C382" s="35" t="s">
        <v>994</v>
      </c>
      <c r="D382" s="35" t="s">
        <v>1302</v>
      </c>
      <c r="E382" s="36" t="s">
        <v>278</v>
      </c>
      <c r="F382" s="36">
        <v>1779</v>
      </c>
      <c r="G382" s="36" t="s">
        <v>319</v>
      </c>
      <c r="H382" s="36" t="s">
        <v>369</v>
      </c>
      <c r="I382" s="37">
        <v>9</v>
      </c>
      <c r="J382" s="37">
        <v>13.8</v>
      </c>
      <c r="K382" s="37">
        <v>12.6</v>
      </c>
      <c r="L382" s="37">
        <v>7.2</v>
      </c>
      <c r="M382" s="36">
        <v>105</v>
      </c>
      <c r="N382" s="36" t="s">
        <v>1365</v>
      </c>
      <c r="O382" s="16">
        <v>351</v>
      </c>
      <c r="P382" s="35" t="s">
        <v>121</v>
      </c>
      <c r="Q382" s="36" t="s">
        <v>1365</v>
      </c>
      <c r="R382" s="36">
        <v>13</v>
      </c>
      <c r="S382" s="36">
        <v>15</v>
      </c>
      <c r="T382" s="37">
        <v>49.1</v>
      </c>
      <c r="U382" s="36" t="s">
        <v>473</v>
      </c>
      <c r="V382" s="36">
        <v>42</v>
      </c>
      <c r="W382" s="36">
        <v>1</v>
      </c>
      <c r="X382" s="36">
        <v>50</v>
      </c>
      <c r="Y382" s="36" t="s">
        <v>591</v>
      </c>
    </row>
    <row r="383" spans="1:25" x14ac:dyDescent="0.65">
      <c r="A383" s="16">
        <v>352</v>
      </c>
      <c r="B383" s="35" t="s">
        <v>1193</v>
      </c>
      <c r="C383" s="35"/>
      <c r="D383" s="35" t="s">
        <v>695</v>
      </c>
      <c r="E383" s="36"/>
      <c r="F383" s="36"/>
      <c r="G383" s="36" t="s">
        <v>667</v>
      </c>
      <c r="H383" s="36" t="s">
        <v>366</v>
      </c>
      <c r="I383" s="37">
        <v>8.3000000000000007</v>
      </c>
      <c r="J383" s="37"/>
      <c r="K383" s="40"/>
      <c r="L383" s="37"/>
      <c r="M383" s="36"/>
      <c r="N383" s="39"/>
      <c r="O383" s="16">
        <v>352</v>
      </c>
      <c r="P383" s="35" t="s">
        <v>1193</v>
      </c>
      <c r="Q383" s="39"/>
      <c r="R383" s="36">
        <v>13</v>
      </c>
      <c r="S383" s="36">
        <v>16</v>
      </c>
      <c r="T383" s="37">
        <v>31.8</v>
      </c>
      <c r="U383" s="36" t="s">
        <v>472</v>
      </c>
      <c r="V383" s="36">
        <v>44</v>
      </c>
      <c r="W383" s="36">
        <v>42</v>
      </c>
      <c r="X383" s="36">
        <v>16</v>
      </c>
      <c r="Y383" s="36" t="s">
        <v>591</v>
      </c>
    </row>
    <row r="384" spans="1:25" x14ac:dyDescent="0.65">
      <c r="A384" s="16">
        <v>353</v>
      </c>
      <c r="B384" s="35" t="s">
        <v>995</v>
      </c>
      <c r="C384" s="35"/>
      <c r="D384" s="35"/>
      <c r="E384" s="36"/>
      <c r="F384" s="36"/>
      <c r="G384" s="36" t="s">
        <v>319</v>
      </c>
      <c r="H384" s="36" t="s">
        <v>332</v>
      </c>
      <c r="I384" s="37">
        <v>10.5</v>
      </c>
      <c r="J384" s="37">
        <v>13</v>
      </c>
      <c r="K384" s="37">
        <v>3.5</v>
      </c>
      <c r="L384" s="37">
        <v>3</v>
      </c>
      <c r="M384" s="36"/>
      <c r="N384" s="36" t="s">
        <v>455</v>
      </c>
      <c r="O384" s="16">
        <v>353</v>
      </c>
      <c r="P384" s="35" t="s">
        <v>995</v>
      </c>
      <c r="Q384" s="36" t="s">
        <v>455</v>
      </c>
      <c r="R384" s="36">
        <v>13</v>
      </c>
      <c r="S384" s="36">
        <v>18</v>
      </c>
      <c r="T384" s="37">
        <v>5.2</v>
      </c>
      <c r="U384" s="36" t="s">
        <v>472</v>
      </c>
      <c r="V384" s="36">
        <v>26</v>
      </c>
      <c r="W384" s="36">
        <v>50</v>
      </c>
      <c r="X384" s="36">
        <v>16</v>
      </c>
      <c r="Y384" s="36" t="s">
        <v>591</v>
      </c>
    </row>
    <row r="385" spans="1:212" x14ac:dyDescent="0.65">
      <c r="A385" s="16">
        <v>354</v>
      </c>
      <c r="B385" s="35" t="s">
        <v>996</v>
      </c>
      <c r="C385" s="35"/>
      <c r="D385" s="35"/>
      <c r="E385" s="36"/>
      <c r="F385" s="36"/>
      <c r="G385" s="36" t="s">
        <v>319</v>
      </c>
      <c r="H385" s="36" t="s">
        <v>370</v>
      </c>
      <c r="I385" s="37">
        <v>9.8000000000000007</v>
      </c>
      <c r="J385" s="37">
        <v>13.8</v>
      </c>
      <c r="K385" s="37">
        <v>7.2</v>
      </c>
      <c r="L385" s="37">
        <v>6.3</v>
      </c>
      <c r="M385" s="36">
        <v>110</v>
      </c>
      <c r="N385" s="36" t="s">
        <v>1378</v>
      </c>
      <c r="O385" s="16">
        <v>354</v>
      </c>
      <c r="P385" s="35" t="s">
        <v>996</v>
      </c>
      <c r="Q385" s="36" t="s">
        <v>1378</v>
      </c>
      <c r="R385" s="36">
        <v>13</v>
      </c>
      <c r="S385" s="36">
        <v>18</v>
      </c>
      <c r="T385" s="37">
        <v>54.6</v>
      </c>
      <c r="U385" s="36" t="s">
        <v>472</v>
      </c>
      <c r="V385" s="36">
        <v>21</v>
      </c>
      <c r="W385" s="36">
        <v>2</v>
      </c>
      <c r="X385" s="36">
        <v>19</v>
      </c>
      <c r="Y385" s="36" t="s">
        <v>591</v>
      </c>
    </row>
    <row r="386" spans="1:212" x14ac:dyDescent="0.65">
      <c r="A386" s="16">
        <v>355</v>
      </c>
      <c r="B386" s="35" t="s">
        <v>997</v>
      </c>
      <c r="C386" s="35"/>
      <c r="D386" s="35"/>
      <c r="E386" s="36"/>
      <c r="F386" s="36"/>
      <c r="G386" s="36" t="s">
        <v>319</v>
      </c>
      <c r="H386" s="36" t="s">
        <v>332</v>
      </c>
      <c r="I386" s="37">
        <v>10.8</v>
      </c>
      <c r="J386" s="37">
        <v>12.8</v>
      </c>
      <c r="K386" s="37">
        <v>4</v>
      </c>
      <c r="L386" s="37">
        <v>1.9</v>
      </c>
      <c r="M386" s="36">
        <v>148</v>
      </c>
      <c r="N386" s="36" t="s">
        <v>640</v>
      </c>
      <c r="O386" s="16">
        <v>355</v>
      </c>
      <c r="P386" s="35" t="s">
        <v>997</v>
      </c>
      <c r="Q386" s="36" t="s">
        <v>640</v>
      </c>
      <c r="R386" s="36">
        <v>13</v>
      </c>
      <c r="S386" s="36">
        <v>19</v>
      </c>
      <c r="T386" s="37">
        <v>49.8</v>
      </c>
      <c r="U386" s="36" t="s">
        <v>472</v>
      </c>
      <c r="V386" s="36">
        <v>27</v>
      </c>
      <c r="W386" s="36">
        <v>24</v>
      </c>
      <c r="X386" s="36">
        <v>36</v>
      </c>
      <c r="Y386" s="36" t="s">
        <v>591</v>
      </c>
    </row>
    <row r="387" spans="1:212" x14ac:dyDescent="0.65">
      <c r="A387" s="16">
        <v>356</v>
      </c>
      <c r="B387" s="35" t="s">
        <v>998</v>
      </c>
      <c r="C387" s="35" t="s">
        <v>122</v>
      </c>
      <c r="D387" s="35"/>
      <c r="E387" s="36" t="s">
        <v>281</v>
      </c>
      <c r="F387" s="36">
        <v>1835</v>
      </c>
      <c r="G387" s="36" t="s">
        <v>319</v>
      </c>
      <c r="H387" s="36" t="s">
        <v>366</v>
      </c>
      <c r="I387" s="37">
        <v>9.1</v>
      </c>
      <c r="J387" s="37">
        <v>12.4</v>
      </c>
      <c r="K387" s="37">
        <v>8.6999999999999993</v>
      </c>
      <c r="L387" s="37">
        <v>2.8</v>
      </c>
      <c r="M387" s="36">
        <v>48</v>
      </c>
      <c r="N387" s="36" t="s">
        <v>435</v>
      </c>
      <c r="O387" s="16">
        <v>356</v>
      </c>
      <c r="P387" s="35" t="s">
        <v>998</v>
      </c>
      <c r="Q387" s="36" t="s">
        <v>435</v>
      </c>
      <c r="R387" s="36">
        <v>13</v>
      </c>
      <c r="S387" s="36">
        <v>21</v>
      </c>
      <c r="T387" s="37">
        <v>57.5</v>
      </c>
      <c r="U387" s="36" t="s">
        <v>472</v>
      </c>
      <c r="V387" s="36">
        <v>36</v>
      </c>
      <c r="W387" s="36">
        <v>37</v>
      </c>
      <c r="X387" s="36">
        <v>49</v>
      </c>
      <c r="Y387" s="36" t="s">
        <v>591</v>
      </c>
    </row>
    <row r="388" spans="1:212" x14ac:dyDescent="0.65">
      <c r="A388" s="16">
        <v>357</v>
      </c>
      <c r="B388" s="35" t="s">
        <v>999</v>
      </c>
      <c r="C388" s="35" t="s">
        <v>123</v>
      </c>
      <c r="D388" s="35" t="s">
        <v>238</v>
      </c>
      <c r="E388" s="36" t="s">
        <v>270</v>
      </c>
      <c r="F388" s="36">
        <v>1826</v>
      </c>
      <c r="G388" s="36" t="s">
        <v>319</v>
      </c>
      <c r="H388" s="36" t="s">
        <v>366</v>
      </c>
      <c r="I388" s="37">
        <v>6.8</v>
      </c>
      <c r="J388" s="37">
        <v>13.5</v>
      </c>
      <c r="K388" s="37">
        <v>25.7</v>
      </c>
      <c r="L388" s="37">
        <v>20</v>
      </c>
      <c r="M388" s="36">
        <v>35</v>
      </c>
      <c r="N388" s="36" t="s">
        <v>1379</v>
      </c>
      <c r="O388" s="16">
        <v>357</v>
      </c>
      <c r="P388" s="35" t="s">
        <v>999</v>
      </c>
      <c r="Q388" s="36" t="s">
        <v>1379</v>
      </c>
      <c r="R388" s="36">
        <v>13</v>
      </c>
      <c r="S388" s="36">
        <v>25</v>
      </c>
      <c r="T388" s="37">
        <v>29</v>
      </c>
      <c r="U388" s="36" t="s">
        <v>472</v>
      </c>
      <c r="V388" s="36">
        <v>43</v>
      </c>
      <c r="W388" s="36">
        <v>1</v>
      </c>
      <c r="X388" s="36">
        <v>0</v>
      </c>
      <c r="Y388" s="36" t="s">
        <v>591</v>
      </c>
    </row>
    <row r="389" spans="1:212" x14ac:dyDescent="0.65">
      <c r="A389" s="16">
        <v>358</v>
      </c>
      <c r="B389" s="35" t="s">
        <v>1000</v>
      </c>
      <c r="C389" s="35" t="s">
        <v>124</v>
      </c>
      <c r="D389" s="35" t="s">
        <v>239</v>
      </c>
      <c r="E389" s="36" t="s">
        <v>302</v>
      </c>
      <c r="F389" s="36">
        <v>1677</v>
      </c>
      <c r="G389" s="36" t="s">
        <v>320</v>
      </c>
      <c r="H389" s="36" t="s">
        <v>366</v>
      </c>
      <c r="I389" s="37">
        <v>3.9</v>
      </c>
      <c r="J389" s="37"/>
      <c r="K389" s="37">
        <v>36</v>
      </c>
      <c r="L389" s="37"/>
      <c r="M389" s="36"/>
      <c r="N389" s="36" t="s">
        <v>458</v>
      </c>
      <c r="O389" s="16">
        <v>358</v>
      </c>
      <c r="P389" s="35" t="s">
        <v>1000</v>
      </c>
      <c r="Q389" s="36" t="s">
        <v>458</v>
      </c>
      <c r="R389" s="36">
        <v>13</v>
      </c>
      <c r="S389" s="36">
        <v>26</v>
      </c>
      <c r="T389" s="37">
        <v>45.9</v>
      </c>
      <c r="U389" s="36" t="s">
        <v>472</v>
      </c>
      <c r="V389" s="36">
        <v>47</v>
      </c>
      <c r="W389" s="36">
        <v>28</v>
      </c>
      <c r="X389" s="36">
        <v>37</v>
      </c>
      <c r="Y389" s="36" t="s">
        <v>591</v>
      </c>
    </row>
    <row r="390" spans="1:212" x14ac:dyDescent="0.65">
      <c r="A390" s="16">
        <v>359</v>
      </c>
      <c r="B390" s="35" t="s">
        <v>125</v>
      </c>
      <c r="C390" s="35" t="s">
        <v>1002</v>
      </c>
      <c r="D390" s="35" t="s">
        <v>1300</v>
      </c>
      <c r="E390" s="36" t="s">
        <v>272</v>
      </c>
      <c r="F390" s="36">
        <v>1773</v>
      </c>
      <c r="G390" s="36" t="s">
        <v>319</v>
      </c>
      <c r="H390" s="36" t="s">
        <v>369</v>
      </c>
      <c r="I390" s="37">
        <v>8.5</v>
      </c>
      <c r="J390" s="37">
        <v>13.1</v>
      </c>
      <c r="K390" s="37">
        <v>11</v>
      </c>
      <c r="L390" s="37">
        <v>7.8</v>
      </c>
      <c r="M390" s="36">
        <v>163</v>
      </c>
      <c r="N390" s="36" t="s">
        <v>654</v>
      </c>
      <c r="O390" s="16">
        <v>359</v>
      </c>
      <c r="P390" s="35" t="s">
        <v>125</v>
      </c>
      <c r="Q390" s="36" t="s">
        <v>654</v>
      </c>
      <c r="R390" s="36">
        <v>13</v>
      </c>
      <c r="S390" s="36">
        <v>29</v>
      </c>
      <c r="T390" s="37">
        <v>52.1</v>
      </c>
      <c r="U390" s="36" t="s">
        <v>473</v>
      </c>
      <c r="V390" s="36">
        <v>47</v>
      </c>
      <c r="W390" s="36">
        <v>11</v>
      </c>
      <c r="X390" s="36">
        <v>43</v>
      </c>
      <c r="Y390" s="36" t="s">
        <v>591</v>
      </c>
    </row>
    <row r="391" spans="1:212" x14ac:dyDescent="0.65">
      <c r="A391" s="16">
        <v>360</v>
      </c>
      <c r="B391" s="35" t="s">
        <v>1001</v>
      </c>
      <c r="C391" s="35" t="s">
        <v>126</v>
      </c>
      <c r="D391" s="35" t="s">
        <v>610</v>
      </c>
      <c r="E391" s="36" t="s">
        <v>270</v>
      </c>
      <c r="F391" s="36">
        <v>1826</v>
      </c>
      <c r="G391" s="36" t="s">
        <v>322</v>
      </c>
      <c r="H391" s="36" t="s">
        <v>372</v>
      </c>
      <c r="I391" s="37">
        <v>10.3</v>
      </c>
      <c r="J391" s="37"/>
      <c r="K391" s="37">
        <v>2.33</v>
      </c>
      <c r="L391" s="37"/>
      <c r="M391" s="36"/>
      <c r="N391" s="36" t="s">
        <v>437</v>
      </c>
      <c r="O391" s="16">
        <v>360</v>
      </c>
      <c r="P391" s="35" t="s">
        <v>1001</v>
      </c>
      <c r="Q391" s="36" t="s">
        <v>437</v>
      </c>
      <c r="R391" s="36">
        <v>13</v>
      </c>
      <c r="S391" s="36">
        <v>33</v>
      </c>
      <c r="T391" s="37">
        <v>32.9</v>
      </c>
      <c r="U391" s="36" t="s">
        <v>472</v>
      </c>
      <c r="V391" s="36">
        <v>65</v>
      </c>
      <c r="W391" s="36">
        <v>58</v>
      </c>
      <c r="X391" s="36">
        <v>26</v>
      </c>
      <c r="Y391" s="36" t="s">
        <v>591</v>
      </c>
    </row>
    <row r="392" spans="1:212" ht="15" customHeight="1" x14ac:dyDescent="0.65">
      <c r="A392" s="18" t="s">
        <v>1577</v>
      </c>
      <c r="B392" s="17" t="s">
        <v>1578</v>
      </c>
      <c r="C392" s="19" t="s">
        <v>1579</v>
      </c>
      <c r="D392" s="17" t="s">
        <v>195</v>
      </c>
      <c r="E392" s="28"/>
      <c r="F392" s="28"/>
      <c r="G392" s="17" t="s">
        <v>318</v>
      </c>
      <c r="H392" s="17" t="s">
        <v>329</v>
      </c>
      <c r="I392" s="17" t="s">
        <v>404</v>
      </c>
      <c r="J392" s="17" t="s">
        <v>406</v>
      </c>
      <c r="K392" s="17" t="s">
        <v>407</v>
      </c>
      <c r="L392" s="17" t="s">
        <v>409</v>
      </c>
      <c r="M392" s="17" t="s">
        <v>410</v>
      </c>
      <c r="N392" s="17" t="s">
        <v>1580</v>
      </c>
      <c r="O392" s="18" t="s">
        <v>1577</v>
      </c>
      <c r="P392" s="17" t="s">
        <v>1578</v>
      </c>
      <c r="Q392" s="17" t="s">
        <v>1580</v>
      </c>
      <c r="R392" s="25" t="s">
        <v>1593</v>
      </c>
      <c r="S392" s="26"/>
      <c r="T392" s="27"/>
      <c r="U392" s="25" t="s">
        <v>1594</v>
      </c>
      <c r="V392" s="26"/>
      <c r="W392" s="26"/>
      <c r="X392" s="27"/>
      <c r="Y392" s="29" t="s">
        <v>1581</v>
      </c>
      <c r="Z392" s="30"/>
      <c r="AA392" s="30"/>
      <c r="AB392" s="30"/>
      <c r="AC392" s="30"/>
      <c r="AD392" s="30"/>
      <c r="AE392" s="30"/>
      <c r="AF392" s="30"/>
      <c r="AG392" s="30"/>
      <c r="AH392" s="30"/>
      <c r="AI392" s="30"/>
      <c r="AJ392" s="30"/>
      <c r="AK392" s="30"/>
      <c r="AL392" s="30"/>
      <c r="AM392" s="30"/>
      <c r="AN392" s="30"/>
      <c r="AO392" s="30"/>
      <c r="AP392" s="30"/>
      <c r="AQ392" s="30"/>
      <c r="AR392" s="30"/>
      <c r="AS392" s="30"/>
      <c r="AT392" s="30"/>
      <c r="AU392" s="30"/>
      <c r="AV392" s="30"/>
      <c r="AW392" s="30"/>
      <c r="AX392" s="30"/>
      <c r="AY392" s="30"/>
      <c r="AZ392" s="30"/>
      <c r="BA392" s="30"/>
      <c r="BB392" s="30"/>
      <c r="BC392" s="30"/>
      <c r="BD392" s="30"/>
      <c r="BE392" s="30"/>
      <c r="BF392" s="30"/>
      <c r="BG392" s="30"/>
      <c r="BH392" s="30"/>
      <c r="BI392" s="30"/>
      <c r="BJ392" s="30"/>
      <c r="BK392" s="30"/>
      <c r="BL392" s="30"/>
      <c r="BM392" s="30"/>
      <c r="BN392" s="30"/>
      <c r="BO392" s="30"/>
      <c r="BP392" s="30"/>
      <c r="BQ392" s="30"/>
      <c r="BR392" s="30"/>
      <c r="BS392" s="30"/>
      <c r="BT392" s="30"/>
      <c r="BU392" s="30"/>
      <c r="BV392" s="30"/>
      <c r="BW392" s="30"/>
      <c r="BX392" s="30"/>
      <c r="BY392" s="30"/>
      <c r="BZ392" s="30"/>
      <c r="CA392" s="30"/>
      <c r="CB392" s="30"/>
      <c r="CC392" s="30"/>
      <c r="CD392" s="30"/>
      <c r="CE392" s="30"/>
      <c r="CF392" s="30"/>
      <c r="CG392" s="30"/>
      <c r="CH392" s="30"/>
      <c r="CI392" s="30"/>
      <c r="CJ392" s="30"/>
      <c r="CK392" s="30"/>
      <c r="CL392" s="30"/>
      <c r="CM392" s="30"/>
      <c r="CN392" s="30"/>
      <c r="CO392" s="30"/>
      <c r="CP392" s="30"/>
      <c r="CQ392" s="30"/>
      <c r="CR392" s="30"/>
      <c r="CS392" s="30"/>
      <c r="CT392" s="30"/>
      <c r="CU392" s="30"/>
      <c r="CV392" s="30"/>
      <c r="CW392" s="30"/>
      <c r="CX392" s="30"/>
      <c r="CY392" s="30"/>
      <c r="CZ392" s="30"/>
      <c r="DA392" s="30"/>
      <c r="DB392" s="30"/>
      <c r="DC392" s="30"/>
      <c r="DD392" s="30"/>
      <c r="DE392" s="30"/>
      <c r="DF392" s="30"/>
      <c r="DG392" s="30"/>
      <c r="DH392" s="30"/>
      <c r="DI392" s="30"/>
      <c r="DJ392" s="30"/>
      <c r="DK392" s="30"/>
      <c r="DL392" s="30"/>
      <c r="DM392" s="30"/>
      <c r="DN392" s="30"/>
      <c r="DO392" s="30"/>
      <c r="DP392" s="30"/>
      <c r="DQ392" s="30"/>
      <c r="DR392" s="30"/>
      <c r="DS392" s="30"/>
      <c r="DT392" s="30"/>
      <c r="DU392" s="30"/>
      <c r="DV392" s="30"/>
      <c r="DW392" s="30"/>
      <c r="DX392" s="30"/>
      <c r="DY392" s="30"/>
      <c r="DZ392" s="30"/>
      <c r="EA392" s="30"/>
      <c r="EB392" s="30"/>
      <c r="EC392" s="30"/>
      <c r="ED392" s="30"/>
      <c r="EE392" s="30"/>
      <c r="EF392" s="30"/>
      <c r="EG392" s="30"/>
      <c r="EH392" s="30"/>
      <c r="EI392" s="30"/>
      <c r="EJ392" s="30"/>
      <c r="EK392" s="30"/>
      <c r="EL392" s="30"/>
      <c r="EM392" s="30"/>
      <c r="EN392" s="30"/>
      <c r="EO392" s="30"/>
      <c r="EP392" s="30"/>
      <c r="EQ392" s="30"/>
      <c r="ER392" s="30"/>
      <c r="ES392" s="30"/>
      <c r="ET392" s="30"/>
      <c r="EU392" s="30"/>
      <c r="EV392" s="30"/>
      <c r="EW392" s="30"/>
      <c r="EX392" s="30"/>
      <c r="EY392" s="30"/>
      <c r="EZ392" s="30"/>
      <c r="FA392" s="30"/>
      <c r="FB392" s="30"/>
      <c r="FC392" s="30"/>
      <c r="FD392" s="30"/>
      <c r="FE392" s="30"/>
      <c r="FF392" s="30"/>
      <c r="FG392" s="30"/>
      <c r="FH392" s="30"/>
      <c r="FI392" s="30"/>
      <c r="FJ392" s="30"/>
      <c r="FK392" s="30"/>
      <c r="FL392" s="30"/>
      <c r="FM392" s="30"/>
      <c r="FN392" s="30"/>
      <c r="FO392" s="30"/>
      <c r="FP392" s="30"/>
      <c r="FQ392" s="30"/>
      <c r="FR392" s="30"/>
      <c r="FS392" s="30"/>
      <c r="FT392" s="30"/>
      <c r="FU392" s="30"/>
      <c r="FV392" s="30"/>
      <c r="FW392" s="30"/>
      <c r="FX392" s="30"/>
      <c r="FY392" s="30"/>
      <c r="FZ392" s="30"/>
      <c r="GA392" s="30"/>
      <c r="GB392" s="30"/>
      <c r="GC392" s="30"/>
      <c r="GD392" s="30"/>
      <c r="GE392" s="30"/>
      <c r="GF392" s="30"/>
      <c r="GG392" s="30"/>
      <c r="GH392" s="30"/>
      <c r="GI392" s="30"/>
      <c r="GJ392" s="30"/>
      <c r="GK392" s="30"/>
      <c r="GL392" s="30"/>
      <c r="GM392" s="30"/>
      <c r="GN392" s="30"/>
      <c r="GO392" s="30"/>
      <c r="GP392" s="30"/>
      <c r="GQ392" s="30"/>
      <c r="GR392" s="30"/>
      <c r="GS392" s="30"/>
      <c r="GT392" s="30"/>
      <c r="GU392" s="30"/>
      <c r="GV392" s="30"/>
      <c r="GW392" s="30"/>
      <c r="GX392" s="30"/>
      <c r="GY392" s="30"/>
      <c r="GZ392" s="30"/>
      <c r="HA392" s="30"/>
      <c r="HB392" s="30"/>
      <c r="HC392" s="30"/>
      <c r="HD392" s="30"/>
    </row>
    <row r="393" spans="1:212" ht="15" customHeight="1" x14ac:dyDescent="0.65">
      <c r="A393" s="18"/>
      <c r="B393" s="18"/>
      <c r="C393" s="20"/>
      <c r="D393" s="18"/>
      <c r="E393" s="32" t="s">
        <v>269</v>
      </c>
      <c r="F393" s="32" t="s">
        <v>317</v>
      </c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22" t="s">
        <v>1592</v>
      </c>
      <c r="S393" s="23"/>
      <c r="T393" s="23"/>
      <c r="U393" s="23"/>
      <c r="V393" s="23"/>
      <c r="W393" s="23"/>
      <c r="X393" s="24"/>
      <c r="Y393" s="33"/>
      <c r="Z393" s="34"/>
      <c r="AA393" s="34"/>
      <c r="AB393" s="34"/>
      <c r="AC393" s="34"/>
      <c r="AD393" s="34"/>
      <c r="AE393" s="34"/>
      <c r="AF393" s="34"/>
      <c r="AG393" s="34"/>
      <c r="AH393" s="34"/>
      <c r="AI393" s="34"/>
      <c r="AJ393" s="34"/>
      <c r="AK393" s="34"/>
      <c r="AL393" s="34"/>
      <c r="AM393" s="34"/>
      <c r="AN393" s="34"/>
      <c r="AO393" s="34"/>
      <c r="AP393" s="34"/>
      <c r="AQ393" s="34"/>
      <c r="AR393" s="34"/>
      <c r="AS393" s="34"/>
      <c r="AT393" s="34"/>
      <c r="AU393" s="34"/>
      <c r="AV393" s="34"/>
      <c r="AW393" s="34"/>
      <c r="AX393" s="34"/>
      <c r="AY393" s="34"/>
      <c r="AZ393" s="34"/>
      <c r="BA393" s="34"/>
      <c r="BB393" s="34"/>
      <c r="BC393" s="34"/>
      <c r="BD393" s="34"/>
      <c r="BE393" s="34"/>
      <c r="BF393" s="34"/>
      <c r="BG393" s="34"/>
      <c r="BH393" s="34"/>
      <c r="BI393" s="34"/>
      <c r="BJ393" s="34"/>
      <c r="BK393" s="34"/>
      <c r="BL393" s="34"/>
      <c r="BM393" s="34"/>
      <c r="BN393" s="34"/>
      <c r="BO393" s="34"/>
      <c r="BP393" s="34"/>
      <c r="BQ393" s="34"/>
      <c r="BR393" s="34"/>
      <c r="BS393" s="34"/>
      <c r="BT393" s="34"/>
      <c r="BU393" s="34"/>
      <c r="BV393" s="34"/>
      <c r="BW393" s="34"/>
      <c r="BX393" s="34"/>
      <c r="BY393" s="34"/>
      <c r="BZ393" s="34"/>
      <c r="CA393" s="34"/>
      <c r="CB393" s="34"/>
      <c r="CC393" s="34"/>
      <c r="CD393" s="34"/>
      <c r="CE393" s="34"/>
      <c r="CF393" s="34"/>
      <c r="CG393" s="34"/>
      <c r="CH393" s="34"/>
      <c r="CI393" s="34"/>
      <c r="CJ393" s="34"/>
      <c r="CK393" s="34"/>
      <c r="CL393" s="34"/>
      <c r="CM393" s="34"/>
      <c r="CN393" s="34"/>
      <c r="CO393" s="34"/>
      <c r="CP393" s="34"/>
      <c r="CQ393" s="34"/>
      <c r="CR393" s="34"/>
      <c r="CS393" s="34"/>
      <c r="CT393" s="34"/>
      <c r="CU393" s="34"/>
      <c r="CV393" s="34"/>
      <c r="CW393" s="34"/>
      <c r="CX393" s="34"/>
      <c r="CY393" s="34"/>
      <c r="CZ393" s="34"/>
      <c r="DA393" s="34"/>
      <c r="DB393" s="34"/>
      <c r="DC393" s="34"/>
      <c r="DD393" s="34"/>
      <c r="DE393" s="34"/>
      <c r="DF393" s="34"/>
      <c r="DG393" s="34"/>
      <c r="DH393" s="34"/>
      <c r="DI393" s="34"/>
      <c r="DJ393" s="34"/>
      <c r="DK393" s="34"/>
      <c r="DL393" s="34"/>
      <c r="DM393" s="34"/>
      <c r="DN393" s="34"/>
      <c r="DO393" s="34"/>
      <c r="DP393" s="34"/>
      <c r="DQ393" s="34"/>
      <c r="DR393" s="34"/>
      <c r="DS393" s="34"/>
      <c r="DT393" s="34"/>
      <c r="DU393" s="34"/>
      <c r="DV393" s="34"/>
      <c r="DW393" s="34"/>
      <c r="DX393" s="34"/>
      <c r="DY393" s="34"/>
      <c r="DZ393" s="34"/>
      <c r="EA393" s="34"/>
      <c r="EB393" s="34"/>
      <c r="EC393" s="34"/>
      <c r="ED393" s="34"/>
      <c r="EE393" s="34"/>
      <c r="EF393" s="34"/>
      <c r="EG393" s="34"/>
      <c r="EH393" s="34"/>
      <c r="EI393" s="34"/>
      <c r="EJ393" s="34"/>
      <c r="EK393" s="34"/>
      <c r="EL393" s="34"/>
      <c r="EM393" s="34"/>
      <c r="EN393" s="34"/>
      <c r="EO393" s="34"/>
      <c r="EP393" s="34"/>
      <c r="EQ393" s="34"/>
      <c r="ER393" s="34"/>
      <c r="ES393" s="34"/>
      <c r="ET393" s="34"/>
      <c r="EU393" s="34"/>
      <c r="EV393" s="34"/>
      <c r="EW393" s="34"/>
      <c r="EX393" s="34"/>
      <c r="EY393" s="34"/>
      <c r="EZ393" s="34"/>
      <c r="FA393" s="34"/>
      <c r="FB393" s="34"/>
      <c r="FC393" s="34"/>
      <c r="FD393" s="34"/>
      <c r="FE393" s="34"/>
      <c r="FF393" s="34"/>
      <c r="FG393" s="34"/>
      <c r="FH393" s="34"/>
      <c r="FI393" s="34"/>
      <c r="FJ393" s="34"/>
      <c r="FK393" s="34"/>
      <c r="FL393" s="34"/>
      <c r="FM393" s="34"/>
      <c r="FN393" s="34"/>
      <c r="FO393" s="34"/>
      <c r="FP393" s="34"/>
      <c r="FQ393" s="34"/>
      <c r="FR393" s="34"/>
      <c r="FS393" s="34"/>
      <c r="FT393" s="34"/>
      <c r="FU393" s="34"/>
      <c r="FV393" s="34"/>
      <c r="FW393" s="34"/>
      <c r="FX393" s="34"/>
      <c r="FY393" s="34"/>
      <c r="FZ393" s="34"/>
      <c r="GA393" s="34"/>
      <c r="GB393" s="34"/>
      <c r="GC393" s="34"/>
      <c r="GD393" s="34"/>
      <c r="GE393" s="34"/>
      <c r="GF393" s="34"/>
      <c r="GG393" s="34"/>
      <c r="GH393" s="34"/>
      <c r="GI393" s="34"/>
      <c r="GJ393" s="34"/>
      <c r="GK393" s="34"/>
      <c r="GL393" s="34"/>
      <c r="GM393" s="34"/>
      <c r="GN393" s="34"/>
      <c r="GO393" s="34"/>
      <c r="GP393" s="34"/>
      <c r="GQ393" s="34"/>
      <c r="GR393" s="34"/>
      <c r="GS393" s="34"/>
      <c r="GT393" s="34"/>
      <c r="GU393" s="34"/>
      <c r="GV393" s="34"/>
      <c r="GW393" s="34"/>
      <c r="GX393" s="34"/>
      <c r="GY393" s="34"/>
      <c r="GZ393" s="34"/>
      <c r="HA393" s="34"/>
      <c r="HB393" s="34"/>
      <c r="HC393" s="34"/>
      <c r="HD393" s="34"/>
    </row>
    <row r="394" spans="1:212" ht="15" customHeight="1" x14ac:dyDescent="0.65">
      <c r="A394" s="18"/>
      <c r="B394" s="18"/>
      <c r="C394" s="21"/>
      <c r="D394" s="18"/>
      <c r="E394" s="32"/>
      <c r="F394" s="32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5" t="s">
        <v>1591</v>
      </c>
      <c r="S394" s="15" t="s">
        <v>469</v>
      </c>
      <c r="T394" s="15" t="s">
        <v>470</v>
      </c>
      <c r="U394" s="15" t="s">
        <v>471</v>
      </c>
      <c r="V394" s="15" t="s">
        <v>474</v>
      </c>
      <c r="W394" s="15" t="s">
        <v>475</v>
      </c>
      <c r="X394" s="15" t="s">
        <v>476</v>
      </c>
      <c r="Y394" s="33"/>
      <c r="Z394" s="34"/>
      <c r="AA394" s="34"/>
      <c r="AB394" s="34"/>
      <c r="AC394" s="34"/>
      <c r="AD394" s="34"/>
      <c r="AE394" s="34"/>
      <c r="AF394" s="34"/>
      <c r="AG394" s="34"/>
      <c r="AH394" s="34"/>
      <c r="AI394" s="34"/>
      <c r="AJ394" s="34"/>
      <c r="AK394" s="34"/>
      <c r="AL394" s="34"/>
      <c r="AM394" s="34"/>
      <c r="AN394" s="34"/>
      <c r="AO394" s="34"/>
      <c r="AP394" s="34"/>
      <c r="AQ394" s="34"/>
      <c r="AR394" s="34"/>
      <c r="AS394" s="34"/>
      <c r="AT394" s="34"/>
      <c r="AU394" s="34"/>
      <c r="AV394" s="34"/>
      <c r="AW394" s="34"/>
      <c r="AX394" s="34"/>
      <c r="AY394" s="34"/>
      <c r="AZ394" s="34"/>
      <c r="BA394" s="34"/>
      <c r="BB394" s="34"/>
      <c r="BC394" s="34"/>
      <c r="BD394" s="34"/>
      <c r="BE394" s="34"/>
      <c r="BF394" s="34"/>
      <c r="BG394" s="34"/>
      <c r="BH394" s="34"/>
      <c r="BI394" s="34"/>
      <c r="BJ394" s="34"/>
      <c r="BK394" s="34"/>
      <c r="BL394" s="34"/>
      <c r="BM394" s="34"/>
      <c r="BN394" s="34"/>
      <c r="BO394" s="34"/>
      <c r="BP394" s="34"/>
      <c r="BQ394" s="34"/>
      <c r="BR394" s="34"/>
      <c r="BS394" s="34"/>
      <c r="BT394" s="34"/>
      <c r="BU394" s="34"/>
      <c r="BV394" s="34"/>
      <c r="BW394" s="34"/>
      <c r="BX394" s="34"/>
      <c r="BY394" s="34"/>
      <c r="BZ394" s="34"/>
      <c r="CA394" s="34"/>
      <c r="CB394" s="34"/>
      <c r="CC394" s="34"/>
      <c r="CD394" s="34"/>
      <c r="CE394" s="34"/>
      <c r="CF394" s="34"/>
      <c r="CG394" s="34"/>
      <c r="CH394" s="34"/>
      <c r="CI394" s="34"/>
      <c r="CJ394" s="34"/>
      <c r="CK394" s="34"/>
      <c r="CL394" s="34"/>
      <c r="CM394" s="34"/>
      <c r="CN394" s="34"/>
      <c r="CO394" s="34"/>
      <c r="CP394" s="34"/>
      <c r="CQ394" s="34"/>
      <c r="CR394" s="34"/>
      <c r="CS394" s="34"/>
      <c r="CT394" s="34"/>
      <c r="CU394" s="34"/>
      <c r="CV394" s="34"/>
      <c r="CW394" s="34"/>
      <c r="CX394" s="34"/>
      <c r="CY394" s="34"/>
      <c r="CZ394" s="34"/>
      <c r="DA394" s="34"/>
      <c r="DB394" s="34"/>
      <c r="DC394" s="34"/>
      <c r="DD394" s="34"/>
      <c r="DE394" s="34"/>
      <c r="DF394" s="34"/>
      <c r="DG394" s="34"/>
      <c r="DH394" s="34"/>
      <c r="DI394" s="34"/>
      <c r="DJ394" s="34"/>
      <c r="DK394" s="34"/>
      <c r="DL394" s="34"/>
      <c r="DM394" s="34"/>
      <c r="DN394" s="34"/>
      <c r="DO394" s="34"/>
      <c r="DP394" s="34"/>
      <c r="DQ394" s="34"/>
      <c r="DR394" s="34"/>
      <c r="DS394" s="34"/>
      <c r="DT394" s="34"/>
      <c r="DU394" s="34"/>
      <c r="DV394" s="34"/>
      <c r="DW394" s="34"/>
      <c r="DX394" s="34"/>
      <c r="DY394" s="34"/>
      <c r="DZ394" s="34"/>
      <c r="EA394" s="34"/>
      <c r="EB394" s="34"/>
      <c r="EC394" s="34"/>
      <c r="ED394" s="34"/>
      <c r="EE394" s="34"/>
      <c r="EF394" s="34"/>
      <c r="EG394" s="34"/>
      <c r="EH394" s="34"/>
      <c r="EI394" s="34"/>
      <c r="EJ394" s="34"/>
      <c r="EK394" s="34"/>
      <c r="EL394" s="34"/>
      <c r="EM394" s="34"/>
      <c r="EN394" s="34"/>
      <c r="EO394" s="34"/>
      <c r="EP394" s="34"/>
      <c r="EQ394" s="34"/>
      <c r="ER394" s="34"/>
      <c r="ES394" s="34"/>
      <c r="ET394" s="34"/>
      <c r="EU394" s="34"/>
      <c r="EV394" s="34"/>
      <c r="EW394" s="34"/>
      <c r="EX394" s="34"/>
      <c r="EY394" s="34"/>
      <c r="EZ394" s="34"/>
      <c r="FA394" s="34"/>
      <c r="FB394" s="34"/>
      <c r="FC394" s="34"/>
      <c r="FD394" s="34"/>
      <c r="FE394" s="34"/>
      <c r="FF394" s="34"/>
      <c r="FG394" s="34"/>
      <c r="FH394" s="34"/>
      <c r="FI394" s="34"/>
      <c r="FJ394" s="34"/>
      <c r="FK394" s="34"/>
      <c r="FL394" s="34"/>
      <c r="FM394" s="34"/>
      <c r="FN394" s="34"/>
      <c r="FO394" s="34"/>
      <c r="FP394" s="34"/>
      <c r="FQ394" s="34"/>
      <c r="FR394" s="34"/>
      <c r="FS394" s="34"/>
      <c r="FT394" s="34"/>
      <c r="FU394" s="34"/>
      <c r="FV394" s="34"/>
      <c r="FW394" s="34"/>
      <c r="FX394" s="34"/>
      <c r="FY394" s="34"/>
      <c r="FZ394" s="34"/>
      <c r="GA394" s="34"/>
      <c r="GB394" s="34"/>
      <c r="GC394" s="34"/>
      <c r="GD394" s="34"/>
      <c r="GE394" s="34"/>
      <c r="GF394" s="34"/>
      <c r="GG394" s="34"/>
      <c r="GH394" s="34"/>
      <c r="GI394" s="34"/>
      <c r="GJ394" s="34"/>
      <c r="GK394" s="34"/>
      <c r="GL394" s="34"/>
      <c r="GM394" s="34"/>
      <c r="GN394" s="34"/>
      <c r="GO394" s="34"/>
      <c r="GP394" s="34"/>
      <c r="GQ394" s="34"/>
      <c r="GR394" s="34"/>
      <c r="GS394" s="34"/>
      <c r="GT394" s="34"/>
      <c r="GU394" s="34"/>
      <c r="GV394" s="34"/>
      <c r="GW394" s="34"/>
      <c r="GX394" s="34"/>
      <c r="GY394" s="34"/>
      <c r="GZ394" s="34"/>
      <c r="HA394" s="34"/>
      <c r="HB394" s="34"/>
      <c r="HC394" s="34"/>
      <c r="HD394" s="34"/>
    </row>
    <row r="395" spans="1:212" x14ac:dyDescent="0.65">
      <c r="A395" s="16">
        <v>361</v>
      </c>
      <c r="B395" s="35" t="s">
        <v>636</v>
      </c>
      <c r="C395" s="35"/>
      <c r="D395" s="43" t="s">
        <v>1424</v>
      </c>
      <c r="E395" s="36"/>
      <c r="F395" s="36"/>
      <c r="G395" s="36" t="s">
        <v>319</v>
      </c>
      <c r="H395" s="36" t="s">
        <v>366</v>
      </c>
      <c r="I395" s="37">
        <v>11.8</v>
      </c>
      <c r="J395" s="37"/>
      <c r="K395" s="37">
        <v>17</v>
      </c>
      <c r="L395" s="37">
        <v>2</v>
      </c>
      <c r="M395" s="36">
        <v>118</v>
      </c>
      <c r="N395" s="39" t="s">
        <v>1430</v>
      </c>
      <c r="O395" s="16">
        <v>361</v>
      </c>
      <c r="P395" s="35" t="s">
        <v>636</v>
      </c>
      <c r="Q395" s="39" t="s">
        <v>1430</v>
      </c>
      <c r="R395" s="36">
        <v>13</v>
      </c>
      <c r="S395" s="36">
        <v>34</v>
      </c>
      <c r="T395" s="37">
        <v>39.6</v>
      </c>
      <c r="U395" s="36" t="s">
        <v>472</v>
      </c>
      <c r="V395" s="36">
        <v>45</v>
      </c>
      <c r="W395" s="36">
        <v>32</v>
      </c>
      <c r="X395" s="36">
        <v>27</v>
      </c>
      <c r="Y395" s="36" t="s">
        <v>591</v>
      </c>
    </row>
    <row r="396" spans="1:212" x14ac:dyDescent="0.65">
      <c r="A396" s="16">
        <v>362</v>
      </c>
      <c r="B396" s="35" t="s">
        <v>127</v>
      </c>
      <c r="C396" s="35" t="s">
        <v>1003</v>
      </c>
      <c r="D396" s="35" t="s">
        <v>727</v>
      </c>
      <c r="E396" s="36" t="s">
        <v>271</v>
      </c>
      <c r="F396" s="36">
        <v>1751</v>
      </c>
      <c r="G396" s="36" t="s">
        <v>319</v>
      </c>
      <c r="H396" s="36" t="s">
        <v>332</v>
      </c>
      <c r="I396" s="37">
        <v>7.8</v>
      </c>
      <c r="J396" s="37">
        <v>13</v>
      </c>
      <c r="K396" s="37">
        <v>15.4</v>
      </c>
      <c r="L396" s="37">
        <v>13.1</v>
      </c>
      <c r="M396" s="36">
        <v>45</v>
      </c>
      <c r="N396" s="36" t="s">
        <v>1368</v>
      </c>
      <c r="O396" s="16">
        <v>362</v>
      </c>
      <c r="P396" s="35" t="s">
        <v>127</v>
      </c>
      <c r="Q396" s="36" t="s">
        <v>1368</v>
      </c>
      <c r="R396" s="36">
        <v>13</v>
      </c>
      <c r="S396" s="36">
        <v>37</v>
      </c>
      <c r="T396" s="37">
        <v>0.2</v>
      </c>
      <c r="U396" s="36" t="s">
        <v>472</v>
      </c>
      <c r="V396" s="36">
        <v>29</v>
      </c>
      <c r="W396" s="36">
        <v>52</v>
      </c>
      <c r="X396" s="36">
        <v>4</v>
      </c>
      <c r="Y396" s="36" t="s">
        <v>591</v>
      </c>
    </row>
    <row r="397" spans="1:212" x14ac:dyDescent="0.65">
      <c r="A397" s="16">
        <v>363</v>
      </c>
      <c r="B397" s="35" t="s">
        <v>1004</v>
      </c>
      <c r="C397" s="35"/>
      <c r="D397" s="35"/>
      <c r="E397" s="36" t="s">
        <v>275</v>
      </c>
      <c r="F397" s="36">
        <v>1784</v>
      </c>
      <c r="G397" s="36" t="s">
        <v>319</v>
      </c>
      <c r="H397" s="36" t="s">
        <v>373</v>
      </c>
      <c r="I397" s="37">
        <v>10</v>
      </c>
      <c r="J397" s="37">
        <v>13.5</v>
      </c>
      <c r="K397" s="37">
        <v>6.2</v>
      </c>
      <c r="L397" s="37">
        <v>4.5</v>
      </c>
      <c r="M397" s="36">
        <v>110</v>
      </c>
      <c r="N397" s="36" t="s">
        <v>1380</v>
      </c>
      <c r="O397" s="16">
        <v>363</v>
      </c>
      <c r="P397" s="35" t="s">
        <v>1004</v>
      </c>
      <c r="Q397" s="36" t="s">
        <v>1380</v>
      </c>
      <c r="R397" s="36">
        <v>13</v>
      </c>
      <c r="S397" s="36">
        <v>37</v>
      </c>
      <c r="T397" s="37">
        <v>32</v>
      </c>
      <c r="U397" s="36" t="s">
        <v>473</v>
      </c>
      <c r="V397" s="36">
        <v>8</v>
      </c>
      <c r="W397" s="36">
        <v>53</v>
      </c>
      <c r="X397" s="36">
        <v>8</v>
      </c>
      <c r="Y397" s="36" t="s">
        <v>591</v>
      </c>
    </row>
    <row r="398" spans="1:212" x14ac:dyDescent="0.65">
      <c r="A398" s="16">
        <v>364</v>
      </c>
      <c r="B398" s="35" t="s">
        <v>1586</v>
      </c>
      <c r="C398" s="35" t="s">
        <v>1587</v>
      </c>
      <c r="D398" s="35"/>
      <c r="E398" s="36" t="s">
        <v>275</v>
      </c>
      <c r="F398" s="36">
        <v>1784</v>
      </c>
      <c r="G398" s="36" t="s">
        <v>319</v>
      </c>
      <c r="H398" s="36" t="s">
        <v>366</v>
      </c>
      <c r="I398" s="37">
        <v>12.2</v>
      </c>
      <c r="J398" s="37">
        <v>13.5</v>
      </c>
      <c r="K398" s="37">
        <v>2</v>
      </c>
      <c r="L398" s="37">
        <v>1.6</v>
      </c>
      <c r="M398" s="36">
        <v>115</v>
      </c>
      <c r="N398" s="36"/>
      <c r="O398" s="16">
        <v>364</v>
      </c>
      <c r="P398" s="35" t="s">
        <v>1586</v>
      </c>
      <c r="Q398" s="36"/>
      <c r="R398" s="36">
        <v>13</v>
      </c>
      <c r="S398" s="36">
        <v>37</v>
      </c>
      <c r="T398" s="37">
        <v>38.9</v>
      </c>
      <c r="U398" s="36" t="s">
        <v>472</v>
      </c>
      <c r="V398" s="36">
        <v>42</v>
      </c>
      <c r="W398" s="36">
        <v>50</v>
      </c>
      <c r="X398" s="36">
        <v>52</v>
      </c>
      <c r="Y398" s="36" t="s">
        <v>591</v>
      </c>
    </row>
    <row r="399" spans="1:212" x14ac:dyDescent="0.65">
      <c r="A399" s="16">
        <v>365</v>
      </c>
      <c r="B399" s="35" t="s">
        <v>1005</v>
      </c>
      <c r="C399" s="35"/>
      <c r="D399" s="35"/>
      <c r="E399" s="36"/>
      <c r="F399" s="36"/>
      <c r="G399" s="36" t="s">
        <v>319</v>
      </c>
      <c r="H399" s="36" t="s">
        <v>366</v>
      </c>
      <c r="I399" s="37">
        <v>10.7</v>
      </c>
      <c r="J399" s="37">
        <v>13</v>
      </c>
      <c r="K399" s="37">
        <v>5</v>
      </c>
      <c r="L399" s="37">
        <v>1.9</v>
      </c>
      <c r="M399" s="36">
        <v>45</v>
      </c>
      <c r="N399" s="36" t="s">
        <v>1381</v>
      </c>
      <c r="O399" s="16">
        <v>365</v>
      </c>
      <c r="P399" s="35" t="s">
        <v>1005</v>
      </c>
      <c r="Q399" s="36" t="s">
        <v>1381</v>
      </c>
      <c r="R399" s="36">
        <v>13</v>
      </c>
      <c r="S399" s="36">
        <v>39</v>
      </c>
      <c r="T399" s="37">
        <v>55.9</v>
      </c>
      <c r="U399" s="36" t="s">
        <v>472</v>
      </c>
      <c r="V399" s="36">
        <v>31</v>
      </c>
      <c r="W399" s="36">
        <v>38</v>
      </c>
      <c r="X399" s="36">
        <v>31</v>
      </c>
      <c r="Y399" s="36" t="s">
        <v>591</v>
      </c>
    </row>
    <row r="400" spans="1:212" x14ac:dyDescent="0.65">
      <c r="A400" s="16">
        <v>366</v>
      </c>
      <c r="B400" s="35" t="s">
        <v>128</v>
      </c>
      <c r="C400" s="35" t="s">
        <v>1006</v>
      </c>
      <c r="D400" s="35"/>
      <c r="E400" s="36" t="s">
        <v>272</v>
      </c>
      <c r="F400" s="36">
        <v>1764</v>
      </c>
      <c r="G400" s="36" t="s">
        <v>320</v>
      </c>
      <c r="H400" s="36" t="s">
        <v>369</v>
      </c>
      <c r="I400" s="37">
        <v>6.3</v>
      </c>
      <c r="J400" s="37"/>
      <c r="K400" s="37">
        <v>18</v>
      </c>
      <c r="L400" s="37"/>
      <c r="M400" s="36"/>
      <c r="N400" s="36" t="s">
        <v>442</v>
      </c>
      <c r="O400" s="16">
        <v>366</v>
      </c>
      <c r="P400" s="35" t="s">
        <v>128</v>
      </c>
      <c r="Q400" s="36" t="s">
        <v>442</v>
      </c>
      <c r="R400" s="36">
        <v>13</v>
      </c>
      <c r="S400" s="36">
        <v>42</v>
      </c>
      <c r="T400" s="37">
        <v>11.2</v>
      </c>
      <c r="U400" s="36" t="s">
        <v>473</v>
      </c>
      <c r="V400" s="36">
        <v>28</v>
      </c>
      <c r="W400" s="36">
        <v>22</v>
      </c>
      <c r="X400" s="36">
        <v>32</v>
      </c>
      <c r="Y400" s="36" t="s">
        <v>591</v>
      </c>
    </row>
    <row r="401" spans="1:25" x14ac:dyDescent="0.65">
      <c r="A401" s="16">
        <v>367</v>
      </c>
      <c r="B401" s="35" t="s">
        <v>1007</v>
      </c>
      <c r="C401" s="35"/>
      <c r="D401" s="35"/>
      <c r="E401" s="36"/>
      <c r="F401" s="36"/>
      <c r="G401" s="36" t="s">
        <v>224</v>
      </c>
      <c r="H401" s="36" t="s">
        <v>366</v>
      </c>
      <c r="I401" s="37">
        <v>5.9</v>
      </c>
      <c r="J401" s="37"/>
      <c r="K401" s="37">
        <v>8</v>
      </c>
      <c r="L401" s="37"/>
      <c r="M401" s="36"/>
      <c r="N401" s="36" t="s">
        <v>443</v>
      </c>
      <c r="O401" s="16">
        <v>367</v>
      </c>
      <c r="P401" s="35" t="s">
        <v>1007</v>
      </c>
      <c r="Q401" s="36" t="s">
        <v>443</v>
      </c>
      <c r="R401" s="36">
        <v>13</v>
      </c>
      <c r="S401" s="36">
        <v>46</v>
      </c>
      <c r="T401" s="37">
        <v>35.1</v>
      </c>
      <c r="U401" s="36" t="s">
        <v>472</v>
      </c>
      <c r="V401" s="36">
        <v>62</v>
      </c>
      <c r="W401" s="36">
        <v>54</v>
      </c>
      <c r="X401" s="36">
        <v>59</v>
      </c>
      <c r="Y401" s="36" t="s">
        <v>591</v>
      </c>
    </row>
    <row r="402" spans="1:25" x14ac:dyDescent="0.65">
      <c r="A402" s="16">
        <v>368</v>
      </c>
      <c r="B402" s="35" t="s">
        <v>1008</v>
      </c>
      <c r="C402" s="35" t="s">
        <v>129</v>
      </c>
      <c r="D402" s="35"/>
      <c r="E402" s="36" t="s">
        <v>270</v>
      </c>
      <c r="F402" s="36">
        <v>1826</v>
      </c>
      <c r="G402" s="36" t="s">
        <v>320</v>
      </c>
      <c r="H402" s="36" t="s">
        <v>366</v>
      </c>
      <c r="I402" s="37">
        <v>7.4</v>
      </c>
      <c r="J402" s="37"/>
      <c r="K402" s="37">
        <v>9.1</v>
      </c>
      <c r="L402" s="37"/>
      <c r="M402" s="36"/>
      <c r="N402" s="36" t="s">
        <v>437</v>
      </c>
      <c r="O402" s="16">
        <v>368</v>
      </c>
      <c r="P402" s="35" t="s">
        <v>1008</v>
      </c>
      <c r="Q402" s="36" t="s">
        <v>437</v>
      </c>
      <c r="R402" s="36">
        <v>13</v>
      </c>
      <c r="S402" s="36">
        <v>46</v>
      </c>
      <c r="T402" s="37">
        <v>26.5</v>
      </c>
      <c r="U402" s="36" t="s">
        <v>472</v>
      </c>
      <c r="V402" s="36">
        <v>51</v>
      </c>
      <c r="W402" s="36">
        <v>22</v>
      </c>
      <c r="X402" s="36">
        <v>24</v>
      </c>
      <c r="Y402" s="36" t="s">
        <v>591</v>
      </c>
    </row>
    <row r="403" spans="1:25" x14ac:dyDescent="0.65">
      <c r="A403" s="16">
        <v>369</v>
      </c>
      <c r="B403" s="35" t="s">
        <v>1009</v>
      </c>
      <c r="C403" s="35"/>
      <c r="D403" s="35"/>
      <c r="E403" s="36"/>
      <c r="F403" s="36"/>
      <c r="G403" s="36" t="s">
        <v>224</v>
      </c>
      <c r="H403" s="36" t="s">
        <v>366</v>
      </c>
      <c r="I403" s="37">
        <v>6</v>
      </c>
      <c r="J403" s="37"/>
      <c r="K403" s="37">
        <v>13</v>
      </c>
      <c r="L403" s="37"/>
      <c r="M403" s="36"/>
      <c r="N403" s="36" t="s">
        <v>465</v>
      </c>
      <c r="O403" s="16">
        <v>369</v>
      </c>
      <c r="P403" s="35" t="s">
        <v>1009</v>
      </c>
      <c r="Q403" s="36" t="s">
        <v>465</v>
      </c>
      <c r="R403" s="36">
        <v>13</v>
      </c>
      <c r="S403" s="36">
        <v>53</v>
      </c>
      <c r="T403" s="37">
        <v>57.2</v>
      </c>
      <c r="U403" s="36" t="s">
        <v>472</v>
      </c>
      <c r="V403" s="36">
        <v>61</v>
      </c>
      <c r="W403" s="36">
        <v>52</v>
      </c>
      <c r="X403" s="36">
        <v>9</v>
      </c>
      <c r="Y403" s="36" t="s">
        <v>591</v>
      </c>
    </row>
    <row r="404" spans="1:25" x14ac:dyDescent="0.65">
      <c r="A404" s="16">
        <v>370</v>
      </c>
      <c r="B404" s="35" t="s">
        <v>1010</v>
      </c>
      <c r="C404" s="35"/>
      <c r="D404" s="35"/>
      <c r="E404" s="36"/>
      <c r="F404" s="36"/>
      <c r="G404" s="36" t="s">
        <v>319</v>
      </c>
      <c r="H404" s="36" t="s">
        <v>370</v>
      </c>
      <c r="I404" s="37">
        <v>10.5</v>
      </c>
      <c r="J404" s="37">
        <v>14.1</v>
      </c>
      <c r="K404" s="37">
        <v>6.8</v>
      </c>
      <c r="L404" s="37">
        <v>4.4000000000000004</v>
      </c>
      <c r="M404" s="36">
        <v>30</v>
      </c>
      <c r="N404" s="36" t="s">
        <v>1382</v>
      </c>
      <c r="O404" s="16">
        <v>370</v>
      </c>
      <c r="P404" s="35" t="s">
        <v>1010</v>
      </c>
      <c r="Q404" s="36" t="s">
        <v>1382</v>
      </c>
      <c r="R404" s="36">
        <v>13</v>
      </c>
      <c r="S404" s="36">
        <v>56</v>
      </c>
      <c r="T404" s="37">
        <v>11.9</v>
      </c>
      <c r="U404" s="36" t="s">
        <v>473</v>
      </c>
      <c r="V404" s="36">
        <v>5</v>
      </c>
      <c r="W404" s="36">
        <v>0</v>
      </c>
      <c r="X404" s="36">
        <v>52</v>
      </c>
      <c r="Y404" s="36" t="s">
        <v>591</v>
      </c>
    </row>
    <row r="405" spans="1:25" x14ac:dyDescent="0.65">
      <c r="A405" s="16">
        <v>371</v>
      </c>
      <c r="B405" s="35" t="s">
        <v>1223</v>
      </c>
      <c r="C405" s="35"/>
      <c r="D405" s="35" t="s">
        <v>240</v>
      </c>
      <c r="E405" s="36"/>
      <c r="F405" s="36"/>
      <c r="G405" s="36" t="s">
        <v>321</v>
      </c>
      <c r="H405" s="36" t="s">
        <v>366</v>
      </c>
      <c r="I405" s="37">
        <v>0.6</v>
      </c>
      <c r="J405" s="37"/>
      <c r="K405" s="40" t="s">
        <v>1457</v>
      </c>
      <c r="L405" s="37"/>
      <c r="M405" s="36">
        <v>234</v>
      </c>
      <c r="N405" s="39"/>
      <c r="O405" s="16">
        <v>371</v>
      </c>
      <c r="P405" s="35" t="s">
        <v>1223</v>
      </c>
      <c r="Q405" s="39"/>
      <c r="R405" s="36">
        <v>14</v>
      </c>
      <c r="S405" s="36">
        <v>3</v>
      </c>
      <c r="T405" s="37">
        <v>49.4</v>
      </c>
      <c r="U405" s="36" t="s">
        <v>472</v>
      </c>
      <c r="V405" s="36">
        <v>60</v>
      </c>
      <c r="W405" s="36">
        <v>22</v>
      </c>
      <c r="X405" s="36">
        <v>23</v>
      </c>
      <c r="Y405" s="36" t="s">
        <v>591</v>
      </c>
    </row>
    <row r="406" spans="1:25" x14ac:dyDescent="0.65">
      <c r="A406" s="16">
        <v>372</v>
      </c>
      <c r="B406" s="35" t="s">
        <v>1011</v>
      </c>
      <c r="C406" s="35"/>
      <c r="D406" s="35"/>
      <c r="E406" s="36"/>
      <c r="F406" s="36"/>
      <c r="G406" s="36" t="s">
        <v>224</v>
      </c>
      <c r="H406" s="36" t="s">
        <v>366</v>
      </c>
      <c r="I406" s="37">
        <v>5.6</v>
      </c>
      <c r="J406" s="37"/>
      <c r="K406" s="37">
        <v>35</v>
      </c>
      <c r="L406" s="37"/>
      <c r="M406" s="36"/>
      <c r="N406" s="36" t="s">
        <v>443</v>
      </c>
      <c r="O406" s="16">
        <v>372</v>
      </c>
      <c r="P406" s="35" t="s">
        <v>1011</v>
      </c>
      <c r="Q406" s="36" t="s">
        <v>443</v>
      </c>
      <c r="R406" s="36">
        <v>14</v>
      </c>
      <c r="S406" s="36">
        <v>7</v>
      </c>
      <c r="T406" s="37">
        <v>27.7</v>
      </c>
      <c r="U406" s="36" t="s">
        <v>472</v>
      </c>
      <c r="V406" s="36">
        <v>48</v>
      </c>
      <c r="W406" s="36">
        <v>20</v>
      </c>
      <c r="X406" s="36">
        <v>33</v>
      </c>
      <c r="Y406" s="36" t="s">
        <v>591</v>
      </c>
    </row>
    <row r="407" spans="1:25" x14ac:dyDescent="0.65">
      <c r="A407" s="16">
        <v>373</v>
      </c>
      <c r="B407" s="35" t="s">
        <v>637</v>
      </c>
      <c r="C407" s="35"/>
      <c r="D407" s="35" t="s">
        <v>1425</v>
      </c>
      <c r="E407" s="36"/>
      <c r="F407" s="36"/>
      <c r="G407" s="36" t="s">
        <v>319</v>
      </c>
      <c r="H407" s="36" t="s">
        <v>375</v>
      </c>
      <c r="I407" s="37">
        <v>10.9</v>
      </c>
      <c r="J407" s="37">
        <v>15.3</v>
      </c>
      <c r="K407" s="37">
        <v>7</v>
      </c>
      <c r="L407" s="37">
        <v>3.5</v>
      </c>
      <c r="M407" s="36">
        <v>40</v>
      </c>
      <c r="N407" s="39" t="s">
        <v>1429</v>
      </c>
      <c r="O407" s="16">
        <v>373</v>
      </c>
      <c r="P407" s="35" t="s">
        <v>637</v>
      </c>
      <c r="Q407" s="39" t="s">
        <v>1429</v>
      </c>
      <c r="R407" s="36">
        <v>14</v>
      </c>
      <c r="S407" s="36">
        <v>13</v>
      </c>
      <c r="T407" s="37">
        <v>10.199999999999999</v>
      </c>
      <c r="U407" s="36" t="s">
        <v>472</v>
      </c>
      <c r="V407" s="36">
        <v>65</v>
      </c>
      <c r="W407" s="36">
        <v>20</v>
      </c>
      <c r="X407" s="36">
        <v>20</v>
      </c>
      <c r="Y407" s="36" t="s">
        <v>591</v>
      </c>
    </row>
    <row r="408" spans="1:25" x14ac:dyDescent="0.65">
      <c r="A408" s="16">
        <v>374</v>
      </c>
      <c r="B408" s="35" t="s">
        <v>1268</v>
      </c>
      <c r="C408" s="35" t="s">
        <v>130</v>
      </c>
      <c r="D408" s="35"/>
      <c r="E408" s="36" t="s">
        <v>303</v>
      </c>
      <c r="F408" s="36"/>
      <c r="G408" s="36" t="s">
        <v>322</v>
      </c>
      <c r="H408" s="36" t="s">
        <v>374</v>
      </c>
      <c r="I408" s="37">
        <v>10.3</v>
      </c>
      <c r="J408" s="37"/>
      <c r="K408" s="37">
        <v>1.7</v>
      </c>
      <c r="L408" s="37">
        <v>0.6</v>
      </c>
      <c r="M408" s="36"/>
      <c r="N408" s="36" t="s">
        <v>1364</v>
      </c>
      <c r="O408" s="16">
        <v>374</v>
      </c>
      <c r="P408" s="35" t="s">
        <v>1268</v>
      </c>
      <c r="Q408" s="36" t="s">
        <v>1364</v>
      </c>
      <c r="R408" s="36">
        <v>14</v>
      </c>
      <c r="S408" s="36">
        <v>22</v>
      </c>
      <c r="T408" s="37">
        <v>26</v>
      </c>
      <c r="U408" s="36" t="s">
        <v>472</v>
      </c>
      <c r="V408" s="36">
        <v>44</v>
      </c>
      <c r="W408" s="36">
        <v>9</v>
      </c>
      <c r="X408" s="36">
        <v>4</v>
      </c>
      <c r="Y408" s="36" t="s">
        <v>591</v>
      </c>
    </row>
    <row r="409" spans="1:25" x14ac:dyDescent="0.65">
      <c r="A409" s="16">
        <v>375</v>
      </c>
      <c r="B409" s="35" t="s">
        <v>1012</v>
      </c>
      <c r="C409" s="35" t="s">
        <v>131</v>
      </c>
      <c r="D409" s="35"/>
      <c r="E409" s="36" t="s">
        <v>270</v>
      </c>
      <c r="F409" s="36">
        <v>1826</v>
      </c>
      <c r="G409" s="36" t="s">
        <v>224</v>
      </c>
      <c r="H409" s="36" t="s">
        <v>366</v>
      </c>
      <c r="I409" s="37">
        <v>6.3</v>
      </c>
      <c r="J409" s="37"/>
      <c r="K409" s="37">
        <v>10</v>
      </c>
      <c r="L409" s="37"/>
      <c r="M409" s="36"/>
      <c r="N409" s="36" t="s">
        <v>445</v>
      </c>
      <c r="O409" s="16">
        <v>375</v>
      </c>
      <c r="P409" s="35" t="s">
        <v>1012</v>
      </c>
      <c r="Q409" s="36" t="s">
        <v>445</v>
      </c>
      <c r="R409" s="36">
        <v>14</v>
      </c>
      <c r="S409" s="36">
        <v>29</v>
      </c>
      <c r="T409" s="37">
        <v>44</v>
      </c>
      <c r="U409" s="36" t="s">
        <v>472</v>
      </c>
      <c r="V409" s="36">
        <v>60</v>
      </c>
      <c r="W409" s="36">
        <v>42</v>
      </c>
      <c r="X409" s="36">
        <v>39</v>
      </c>
      <c r="Y409" s="36" t="s">
        <v>591</v>
      </c>
    </row>
    <row r="410" spans="1:25" x14ac:dyDescent="0.65">
      <c r="A410" s="16">
        <v>376</v>
      </c>
      <c r="B410" s="35" t="s">
        <v>1013</v>
      </c>
      <c r="C410" s="35"/>
      <c r="D410" s="35"/>
      <c r="E410" s="36"/>
      <c r="F410" s="36"/>
      <c r="G410" s="36" t="s">
        <v>320</v>
      </c>
      <c r="H410" s="36" t="s">
        <v>370</v>
      </c>
      <c r="I410" s="37">
        <v>9.5</v>
      </c>
      <c r="J410" s="37"/>
      <c r="K410" s="37">
        <v>4.9000000000000004</v>
      </c>
      <c r="L410" s="37"/>
      <c r="M410" s="36"/>
      <c r="N410" s="36" t="s">
        <v>463</v>
      </c>
      <c r="O410" s="16">
        <v>376</v>
      </c>
      <c r="P410" s="35" t="s">
        <v>1013</v>
      </c>
      <c r="Q410" s="36" t="s">
        <v>463</v>
      </c>
      <c r="R410" s="36">
        <v>14</v>
      </c>
      <c r="S410" s="36">
        <v>29</v>
      </c>
      <c r="T410" s="37">
        <v>37.299999999999997</v>
      </c>
      <c r="U410" s="36" t="s">
        <v>472</v>
      </c>
      <c r="V410" s="36">
        <v>5</v>
      </c>
      <c r="W410" s="36">
        <v>58</v>
      </c>
      <c r="X410" s="36">
        <v>36</v>
      </c>
      <c r="Y410" s="36" t="s">
        <v>591</v>
      </c>
    </row>
    <row r="411" spans="1:25" x14ac:dyDescent="0.65">
      <c r="A411" s="16">
        <v>377</v>
      </c>
      <c r="B411" s="35" t="s">
        <v>1014</v>
      </c>
      <c r="C411" s="35"/>
      <c r="D411" s="35"/>
      <c r="E411" s="36"/>
      <c r="F411" s="36"/>
      <c r="G411" s="36" t="s">
        <v>319</v>
      </c>
      <c r="H411" s="36" t="s">
        <v>351</v>
      </c>
      <c r="I411" s="37">
        <v>10.5</v>
      </c>
      <c r="J411" s="37">
        <v>13.5</v>
      </c>
      <c r="K411" s="37">
        <v>4.5999999999999996</v>
      </c>
      <c r="L411" s="37">
        <v>4</v>
      </c>
      <c r="M411" s="36"/>
      <c r="N411" s="36" t="s">
        <v>1354</v>
      </c>
      <c r="O411" s="16">
        <v>377</v>
      </c>
      <c r="P411" s="35" t="s">
        <v>1014</v>
      </c>
      <c r="Q411" s="36" t="s">
        <v>1354</v>
      </c>
      <c r="R411" s="36">
        <v>14</v>
      </c>
      <c r="S411" s="36">
        <v>32</v>
      </c>
      <c r="T411" s="37">
        <v>41.3</v>
      </c>
      <c r="U411" s="36" t="s">
        <v>472</v>
      </c>
      <c r="V411" s="36">
        <v>44</v>
      </c>
      <c r="W411" s="36">
        <v>10</v>
      </c>
      <c r="X411" s="36">
        <v>24</v>
      </c>
      <c r="Y411" s="36" t="s">
        <v>591</v>
      </c>
    </row>
    <row r="412" spans="1:25" x14ac:dyDescent="0.65">
      <c r="A412" s="16">
        <v>378</v>
      </c>
      <c r="B412" s="35" t="s">
        <v>638</v>
      </c>
      <c r="C412" s="35" t="s">
        <v>1509</v>
      </c>
      <c r="D412" s="35"/>
      <c r="E412" s="36"/>
      <c r="F412" s="36"/>
      <c r="G412" s="36" t="s">
        <v>322</v>
      </c>
      <c r="H412" s="36" t="s">
        <v>366</v>
      </c>
      <c r="I412" s="37">
        <v>13</v>
      </c>
      <c r="J412" s="37"/>
      <c r="K412" s="37">
        <v>0.51</v>
      </c>
      <c r="L412" s="37"/>
      <c r="M412" s="36"/>
      <c r="N412" s="39"/>
      <c r="O412" s="16">
        <v>378</v>
      </c>
      <c r="P412" s="35" t="s">
        <v>638</v>
      </c>
      <c r="Q412" s="39"/>
      <c r="R412" s="36">
        <v>14</v>
      </c>
      <c r="S412" s="36">
        <v>33</v>
      </c>
      <c r="T412" s="37">
        <v>18.399999999999999</v>
      </c>
      <c r="U412" s="36" t="s">
        <v>472</v>
      </c>
      <c r="V412" s="36">
        <v>60</v>
      </c>
      <c r="W412" s="36">
        <v>49</v>
      </c>
      <c r="X412" s="36">
        <v>35</v>
      </c>
      <c r="Y412" s="36" t="s">
        <v>591</v>
      </c>
    </row>
    <row r="413" spans="1:25" x14ac:dyDescent="0.65">
      <c r="A413" s="16">
        <v>379</v>
      </c>
      <c r="B413" s="35" t="s">
        <v>1015</v>
      </c>
      <c r="C413" s="35"/>
      <c r="D413" s="35"/>
      <c r="E413" s="36"/>
      <c r="F413" s="36"/>
      <c r="G413" s="36" t="s">
        <v>224</v>
      </c>
      <c r="H413" s="36" t="s">
        <v>366</v>
      </c>
      <c r="I413" s="37">
        <v>5.5</v>
      </c>
      <c r="J413" s="37"/>
      <c r="K413" s="37">
        <v>30</v>
      </c>
      <c r="L413" s="37"/>
      <c r="M413" s="36"/>
      <c r="N413" s="36" t="s">
        <v>450</v>
      </c>
      <c r="O413" s="16">
        <v>379</v>
      </c>
      <c r="P413" s="35" t="s">
        <v>1015</v>
      </c>
      <c r="Q413" s="36" t="s">
        <v>450</v>
      </c>
      <c r="R413" s="36">
        <v>14</v>
      </c>
      <c r="S413" s="36">
        <v>35</v>
      </c>
      <c r="T413" s="37">
        <v>37.5</v>
      </c>
      <c r="U413" s="36" t="s">
        <v>472</v>
      </c>
      <c r="V413" s="36">
        <v>56</v>
      </c>
      <c r="W413" s="36">
        <v>37</v>
      </c>
      <c r="X413" s="36">
        <v>5</v>
      </c>
      <c r="Y413" s="36" t="s">
        <v>591</v>
      </c>
    </row>
    <row r="414" spans="1:25" x14ac:dyDescent="0.65">
      <c r="A414" s="16">
        <v>380</v>
      </c>
      <c r="B414" s="35" t="s">
        <v>1225</v>
      </c>
      <c r="C414" s="35"/>
      <c r="D414" s="35" t="s">
        <v>1177</v>
      </c>
      <c r="E414" s="36"/>
      <c r="F414" s="36"/>
      <c r="G414" s="36" t="s">
        <v>321</v>
      </c>
      <c r="H414" s="36" t="s">
        <v>366</v>
      </c>
      <c r="I414" s="37">
        <v>0</v>
      </c>
      <c r="J414" s="37"/>
      <c r="K414" s="40" t="s">
        <v>1458</v>
      </c>
      <c r="L414" s="37"/>
      <c r="M414" s="36">
        <v>243</v>
      </c>
      <c r="N414" s="39"/>
      <c r="O414" s="16">
        <v>380</v>
      </c>
      <c r="P414" s="35" t="s">
        <v>1225</v>
      </c>
      <c r="Q414" s="39"/>
      <c r="R414" s="36">
        <v>14</v>
      </c>
      <c r="S414" s="36">
        <v>39</v>
      </c>
      <c r="T414" s="37">
        <v>31.7</v>
      </c>
      <c r="U414" s="36" t="s">
        <v>472</v>
      </c>
      <c r="V414" s="36">
        <v>60</v>
      </c>
      <c r="W414" s="36">
        <v>49</v>
      </c>
      <c r="X414" s="36">
        <v>58</v>
      </c>
      <c r="Y414" s="36" t="s">
        <v>591</v>
      </c>
    </row>
    <row r="415" spans="1:25" x14ac:dyDescent="0.65">
      <c r="A415" s="16">
        <v>381</v>
      </c>
      <c r="B415" s="35" t="s">
        <v>1016</v>
      </c>
      <c r="C415" s="35"/>
      <c r="D415" s="35"/>
      <c r="E415" s="36"/>
      <c r="F415" s="36"/>
      <c r="G415" s="36" t="s">
        <v>320</v>
      </c>
      <c r="H415" s="36" t="s">
        <v>332</v>
      </c>
      <c r="I415" s="37">
        <v>10.199999999999999</v>
      </c>
      <c r="J415" s="37"/>
      <c r="K415" s="37">
        <v>3.6</v>
      </c>
      <c r="L415" s="37"/>
      <c r="M415" s="36"/>
      <c r="N415" s="36" t="s">
        <v>460</v>
      </c>
      <c r="O415" s="16">
        <v>381</v>
      </c>
      <c r="P415" s="35" t="s">
        <v>1016</v>
      </c>
      <c r="Q415" s="36" t="s">
        <v>460</v>
      </c>
      <c r="R415" s="36">
        <v>14</v>
      </c>
      <c r="S415" s="36">
        <v>39</v>
      </c>
      <c r="T415" s="37">
        <v>36.5</v>
      </c>
      <c r="U415" s="36" t="s">
        <v>472</v>
      </c>
      <c r="V415" s="36">
        <v>26</v>
      </c>
      <c r="W415" s="36">
        <v>32</v>
      </c>
      <c r="X415" s="36">
        <v>18</v>
      </c>
      <c r="Y415" s="36" t="s">
        <v>591</v>
      </c>
    </row>
    <row r="416" spans="1:25" x14ac:dyDescent="0.65">
      <c r="A416" s="16">
        <v>382</v>
      </c>
      <c r="B416" s="35" t="s">
        <v>1459</v>
      </c>
      <c r="C416" s="35"/>
      <c r="D416" s="35" t="s">
        <v>241</v>
      </c>
      <c r="E416" s="36"/>
      <c r="F416" s="36"/>
      <c r="G416" s="36" t="s">
        <v>321</v>
      </c>
      <c r="H416" s="36" t="s">
        <v>373</v>
      </c>
      <c r="I416" s="37">
        <v>3.8</v>
      </c>
      <c r="J416" s="37"/>
      <c r="K416" s="40" t="s">
        <v>1460</v>
      </c>
      <c r="L416" s="37"/>
      <c r="M416" s="36">
        <v>295</v>
      </c>
      <c r="N416" s="39"/>
      <c r="O416" s="16">
        <v>382</v>
      </c>
      <c r="P416" s="35" t="s">
        <v>1459</v>
      </c>
      <c r="Q416" s="39"/>
      <c r="R416" s="36">
        <v>14</v>
      </c>
      <c r="S416" s="36">
        <v>41</v>
      </c>
      <c r="T416" s="37">
        <v>8.9</v>
      </c>
      <c r="U416" s="36" t="s">
        <v>473</v>
      </c>
      <c r="V416" s="36">
        <v>13</v>
      </c>
      <c r="W416" s="36">
        <v>43</v>
      </c>
      <c r="X416" s="36">
        <v>42</v>
      </c>
      <c r="Y416" s="36" t="s">
        <v>591</v>
      </c>
    </row>
    <row r="417" spans="1:212" x14ac:dyDescent="0.65">
      <c r="A417" s="16">
        <v>383</v>
      </c>
      <c r="B417" s="35" t="s">
        <v>12</v>
      </c>
      <c r="C417" s="35"/>
      <c r="D417" s="35" t="s">
        <v>242</v>
      </c>
      <c r="E417" s="36"/>
      <c r="F417" s="36"/>
      <c r="G417" s="36" t="s">
        <v>321</v>
      </c>
      <c r="H417" s="36" t="s">
        <v>375</v>
      </c>
      <c r="I417" s="37">
        <v>3.2</v>
      </c>
      <c r="J417" s="37"/>
      <c r="K417" s="40" t="s">
        <v>1435</v>
      </c>
      <c r="L417" s="37"/>
      <c r="M417" s="36">
        <v>227</v>
      </c>
      <c r="N417" s="39"/>
      <c r="O417" s="16">
        <v>383</v>
      </c>
      <c r="P417" s="35" t="s">
        <v>12</v>
      </c>
      <c r="Q417" s="39"/>
      <c r="R417" s="36">
        <v>14</v>
      </c>
      <c r="S417" s="36">
        <v>42</v>
      </c>
      <c r="T417" s="37">
        <v>30.1</v>
      </c>
      <c r="U417" s="36" t="s">
        <v>472</v>
      </c>
      <c r="V417" s="36">
        <v>64</v>
      </c>
      <c r="W417" s="36">
        <v>58</v>
      </c>
      <c r="X417" s="36">
        <v>33</v>
      </c>
      <c r="Y417" s="36" t="s">
        <v>591</v>
      </c>
    </row>
    <row r="418" spans="1:212" x14ac:dyDescent="0.65">
      <c r="A418" s="16">
        <v>384</v>
      </c>
      <c r="B418" s="35" t="s">
        <v>1226</v>
      </c>
      <c r="C418" s="35" t="s">
        <v>714</v>
      </c>
      <c r="D418" s="35" t="s">
        <v>1311</v>
      </c>
      <c r="E418" s="36"/>
      <c r="F418" s="36"/>
      <c r="G418" s="36" t="s">
        <v>321</v>
      </c>
      <c r="H418" s="36" t="s">
        <v>373</v>
      </c>
      <c r="I418" s="37">
        <v>4.6500000000000004</v>
      </c>
      <c r="J418" s="37"/>
      <c r="K418" s="40" t="s">
        <v>1461</v>
      </c>
      <c r="L418" s="37"/>
      <c r="M418" s="36">
        <v>343</v>
      </c>
      <c r="N418" s="39"/>
      <c r="O418" s="16">
        <v>384</v>
      </c>
      <c r="P418" s="35" t="s">
        <v>1226</v>
      </c>
      <c r="Q418" s="39"/>
      <c r="R418" s="36">
        <v>14</v>
      </c>
      <c r="S418" s="36">
        <v>44</v>
      </c>
      <c r="T418" s="37">
        <v>59.1</v>
      </c>
      <c r="U418" s="36" t="s">
        <v>473</v>
      </c>
      <c r="V418" s="36">
        <v>27</v>
      </c>
      <c r="W418" s="36">
        <v>4</v>
      </c>
      <c r="X418" s="36">
        <v>30</v>
      </c>
      <c r="Y418" s="36" t="s">
        <v>591</v>
      </c>
    </row>
    <row r="419" spans="1:212" x14ac:dyDescent="0.65">
      <c r="A419" s="16">
        <v>385</v>
      </c>
      <c r="B419" s="35" t="s">
        <v>1417</v>
      </c>
      <c r="C419" s="35"/>
      <c r="D419" s="35"/>
      <c r="E419" s="36"/>
      <c r="F419" s="36"/>
      <c r="G419" s="36" t="s">
        <v>320</v>
      </c>
      <c r="H419" s="36" t="s">
        <v>382</v>
      </c>
      <c r="I419" s="37">
        <v>10.1</v>
      </c>
      <c r="J419" s="37"/>
      <c r="K419" s="37">
        <v>8</v>
      </c>
      <c r="L419" s="37"/>
      <c r="M419" s="36"/>
      <c r="N419" s="36" t="s">
        <v>427</v>
      </c>
      <c r="O419" s="16">
        <v>385</v>
      </c>
      <c r="P419" s="35" t="s">
        <v>1417</v>
      </c>
      <c r="Q419" s="36" t="s">
        <v>427</v>
      </c>
      <c r="R419" s="36">
        <v>15</v>
      </c>
      <c r="S419" s="36">
        <v>0</v>
      </c>
      <c r="T419" s="37">
        <v>18</v>
      </c>
      <c r="U419" s="36" t="s">
        <v>472</v>
      </c>
      <c r="V419" s="36">
        <v>82</v>
      </c>
      <c r="W419" s="36">
        <v>13</v>
      </c>
      <c r="X419" s="36">
        <v>0</v>
      </c>
      <c r="Y419" s="36" t="s">
        <v>1566</v>
      </c>
    </row>
    <row r="420" spans="1:212" x14ac:dyDescent="0.65">
      <c r="A420" s="16">
        <v>386</v>
      </c>
      <c r="B420" s="35" t="s">
        <v>1019</v>
      </c>
      <c r="C420" s="35"/>
      <c r="D420" s="35"/>
      <c r="E420" s="36"/>
      <c r="F420" s="36"/>
      <c r="G420" s="36" t="s">
        <v>320</v>
      </c>
      <c r="H420" s="36" t="s">
        <v>374</v>
      </c>
      <c r="I420" s="37">
        <v>9.1</v>
      </c>
      <c r="J420" s="37"/>
      <c r="K420" s="37">
        <v>6.2</v>
      </c>
      <c r="L420" s="37"/>
      <c r="M420" s="36"/>
      <c r="N420" s="36" t="s">
        <v>449</v>
      </c>
      <c r="O420" s="16">
        <v>386</v>
      </c>
      <c r="P420" s="35" t="s">
        <v>1019</v>
      </c>
      <c r="Q420" s="36" t="s">
        <v>449</v>
      </c>
      <c r="R420" s="36">
        <v>15</v>
      </c>
      <c r="S420" s="36">
        <v>3</v>
      </c>
      <c r="T420" s="37">
        <v>58.5</v>
      </c>
      <c r="U420" s="36" t="s">
        <v>472</v>
      </c>
      <c r="V420" s="36">
        <v>33</v>
      </c>
      <c r="W420" s="36">
        <v>4</v>
      </c>
      <c r="X420" s="36">
        <v>4</v>
      </c>
      <c r="Y420" s="36" t="s">
        <v>1566</v>
      </c>
    </row>
    <row r="421" spans="1:212" x14ac:dyDescent="0.65">
      <c r="A421" s="16">
        <v>387</v>
      </c>
      <c r="B421" s="35" t="s">
        <v>1017</v>
      </c>
      <c r="C421" s="35" t="s">
        <v>132</v>
      </c>
      <c r="D421" s="35"/>
      <c r="E421" s="36" t="s">
        <v>270</v>
      </c>
      <c r="F421" s="36">
        <v>1826</v>
      </c>
      <c r="G421" s="36" t="s">
        <v>224</v>
      </c>
      <c r="H421" s="36" t="s">
        <v>374</v>
      </c>
      <c r="I421" s="37">
        <v>6.5</v>
      </c>
      <c r="J421" s="37"/>
      <c r="K421" s="37">
        <v>39</v>
      </c>
      <c r="L421" s="37"/>
      <c r="M421" s="36"/>
      <c r="N421" s="36" t="s">
        <v>465</v>
      </c>
      <c r="O421" s="16">
        <v>387</v>
      </c>
      <c r="P421" s="35" t="s">
        <v>1017</v>
      </c>
      <c r="Q421" s="36" t="s">
        <v>465</v>
      </c>
      <c r="R421" s="36">
        <v>15</v>
      </c>
      <c r="S421" s="36">
        <v>4</v>
      </c>
      <c r="T421" s="37">
        <v>21.2</v>
      </c>
      <c r="U421" s="36" t="s">
        <v>472</v>
      </c>
      <c r="V421" s="36">
        <v>54</v>
      </c>
      <c r="W421" s="36">
        <v>23</v>
      </c>
      <c r="X421" s="36">
        <v>47</v>
      </c>
      <c r="Y421" s="36" t="s">
        <v>1566</v>
      </c>
    </row>
    <row r="422" spans="1:212" x14ac:dyDescent="0.65">
      <c r="A422" s="16">
        <v>388</v>
      </c>
      <c r="B422" s="35" t="s">
        <v>1227</v>
      </c>
      <c r="C422" s="35"/>
      <c r="D422" s="35" t="s">
        <v>243</v>
      </c>
      <c r="E422" s="36"/>
      <c r="F422" s="36"/>
      <c r="G422" s="36" t="s">
        <v>321</v>
      </c>
      <c r="H422" s="36" t="s">
        <v>374</v>
      </c>
      <c r="I422" s="37">
        <v>3.9</v>
      </c>
      <c r="J422" s="37"/>
      <c r="K422" s="40" t="s">
        <v>1462</v>
      </c>
      <c r="L422" s="37"/>
      <c r="M422" s="36">
        <v>71</v>
      </c>
      <c r="N422" s="39"/>
      <c r="O422" s="16">
        <v>388</v>
      </c>
      <c r="P422" s="35" t="s">
        <v>1227</v>
      </c>
      <c r="Q422" s="39"/>
      <c r="R422" s="36">
        <v>15</v>
      </c>
      <c r="S422" s="36">
        <v>5</v>
      </c>
      <c r="T422" s="37">
        <v>7.1</v>
      </c>
      <c r="U422" s="36" t="s">
        <v>472</v>
      </c>
      <c r="V422" s="36">
        <v>47</v>
      </c>
      <c r="W422" s="36">
        <v>3</v>
      </c>
      <c r="X422" s="36">
        <v>5</v>
      </c>
      <c r="Y422" s="36" t="s">
        <v>1566</v>
      </c>
    </row>
    <row r="423" spans="1:212" x14ac:dyDescent="0.65">
      <c r="A423" s="16">
        <v>389</v>
      </c>
      <c r="B423" s="35" t="s">
        <v>1018</v>
      </c>
      <c r="C423" s="35"/>
      <c r="D423" s="35"/>
      <c r="E423" s="36"/>
      <c r="F423" s="36"/>
      <c r="G423" s="36" t="s">
        <v>224</v>
      </c>
      <c r="H423" s="36" t="s">
        <v>375</v>
      </c>
      <c r="I423" s="37">
        <v>7.9</v>
      </c>
      <c r="J423" s="37"/>
      <c r="K423" s="37">
        <v>12</v>
      </c>
      <c r="L423" s="37"/>
      <c r="M423" s="36"/>
      <c r="N423" s="36" t="s">
        <v>465</v>
      </c>
      <c r="O423" s="16">
        <v>389</v>
      </c>
      <c r="P423" s="35" t="s">
        <v>1018</v>
      </c>
      <c r="Q423" s="36" t="s">
        <v>465</v>
      </c>
      <c r="R423" s="36">
        <v>15</v>
      </c>
      <c r="S423" s="36">
        <v>5</v>
      </c>
      <c r="T423" s="37">
        <v>30.6</v>
      </c>
      <c r="U423" s="36" t="s">
        <v>472</v>
      </c>
      <c r="V423" s="36">
        <v>55</v>
      </c>
      <c r="W423" s="36">
        <v>36</v>
      </c>
      <c r="X423" s="36">
        <v>13</v>
      </c>
      <c r="Y423" s="36" t="s">
        <v>1566</v>
      </c>
    </row>
    <row r="424" spans="1:212" x14ac:dyDescent="0.65">
      <c r="A424" s="16">
        <v>390</v>
      </c>
      <c r="B424" s="35" t="s">
        <v>1020</v>
      </c>
      <c r="C424" s="35" t="s">
        <v>133</v>
      </c>
      <c r="D424" s="35"/>
      <c r="E424" s="36" t="s">
        <v>281</v>
      </c>
      <c r="F424" s="36">
        <v>1834</v>
      </c>
      <c r="G424" s="36" t="s">
        <v>322</v>
      </c>
      <c r="H424" s="36" t="s">
        <v>374</v>
      </c>
      <c r="I424" s="37">
        <v>9.4</v>
      </c>
      <c r="J424" s="37"/>
      <c r="K424" s="37">
        <v>0.33</v>
      </c>
      <c r="L424" s="37"/>
      <c r="M424" s="36"/>
      <c r="N424" s="36" t="s">
        <v>322</v>
      </c>
      <c r="O424" s="16">
        <v>390</v>
      </c>
      <c r="P424" s="35" t="s">
        <v>1020</v>
      </c>
      <c r="Q424" s="36" t="s">
        <v>322</v>
      </c>
      <c r="R424" s="36">
        <v>15</v>
      </c>
      <c r="S424" s="36">
        <v>16</v>
      </c>
      <c r="T424" s="37">
        <v>50</v>
      </c>
      <c r="U424" s="36" t="s">
        <v>472</v>
      </c>
      <c r="V424" s="36">
        <v>45</v>
      </c>
      <c r="W424" s="36">
        <v>38</v>
      </c>
      <c r="X424" s="36">
        <v>58</v>
      </c>
      <c r="Y424" s="36" t="s">
        <v>1566</v>
      </c>
    </row>
    <row r="425" spans="1:212" x14ac:dyDescent="0.65">
      <c r="A425" s="16">
        <v>391</v>
      </c>
      <c r="B425" s="35" t="s">
        <v>1021</v>
      </c>
      <c r="C425" s="35"/>
      <c r="D425" s="35" t="s">
        <v>244</v>
      </c>
      <c r="E425" s="36" t="s">
        <v>275</v>
      </c>
      <c r="F425" s="36">
        <v>1785</v>
      </c>
      <c r="G425" s="36" t="s">
        <v>320</v>
      </c>
      <c r="H425" s="36" t="s">
        <v>376</v>
      </c>
      <c r="I425" s="37">
        <v>8.4</v>
      </c>
      <c r="J425" s="37"/>
      <c r="K425" s="37">
        <v>13</v>
      </c>
      <c r="L425" s="37"/>
      <c r="M425" s="36"/>
      <c r="N425" s="36" t="s">
        <v>427</v>
      </c>
      <c r="O425" s="16">
        <v>391</v>
      </c>
      <c r="P425" s="35" t="s">
        <v>1021</v>
      </c>
      <c r="Q425" s="36" t="s">
        <v>427</v>
      </c>
      <c r="R425" s="36">
        <v>15</v>
      </c>
      <c r="S425" s="36">
        <v>17</v>
      </c>
      <c r="T425" s="37">
        <v>24.4</v>
      </c>
      <c r="U425" s="36" t="s">
        <v>472</v>
      </c>
      <c r="V425" s="36">
        <v>21</v>
      </c>
      <c r="W425" s="36">
        <v>0</v>
      </c>
      <c r="X425" s="36">
        <v>37</v>
      </c>
      <c r="Y425" s="36" t="s">
        <v>1566</v>
      </c>
    </row>
    <row r="426" spans="1:212" x14ac:dyDescent="0.65">
      <c r="A426" s="16">
        <v>392</v>
      </c>
      <c r="B426" s="35" t="s">
        <v>134</v>
      </c>
      <c r="C426" s="35" t="s">
        <v>1022</v>
      </c>
      <c r="D426" s="35"/>
      <c r="E426" s="36" t="s">
        <v>304</v>
      </c>
      <c r="F426" s="36">
        <v>1702</v>
      </c>
      <c r="G426" s="36" t="s">
        <v>320</v>
      </c>
      <c r="H426" s="36" t="s">
        <v>377</v>
      </c>
      <c r="I426" s="37">
        <v>5.7</v>
      </c>
      <c r="J426" s="37"/>
      <c r="K426" s="37">
        <v>23</v>
      </c>
      <c r="L426" s="37"/>
      <c r="M426" s="36"/>
      <c r="N426" s="36" t="s">
        <v>437</v>
      </c>
      <c r="O426" s="16">
        <v>392</v>
      </c>
      <c r="P426" s="35" t="s">
        <v>134</v>
      </c>
      <c r="Q426" s="36" t="s">
        <v>437</v>
      </c>
      <c r="R426" s="36">
        <v>15</v>
      </c>
      <c r="S426" s="36">
        <v>18</v>
      </c>
      <c r="T426" s="37">
        <v>33.700000000000003</v>
      </c>
      <c r="U426" s="36" t="s">
        <v>473</v>
      </c>
      <c r="V426" s="36">
        <v>2</v>
      </c>
      <c r="W426" s="36">
        <v>4</v>
      </c>
      <c r="X426" s="36">
        <v>58</v>
      </c>
      <c r="Y426" s="36" t="s">
        <v>1566</v>
      </c>
    </row>
    <row r="427" spans="1:212" x14ac:dyDescent="0.65">
      <c r="A427" s="16">
        <v>393</v>
      </c>
      <c r="B427" s="35" t="s">
        <v>1536</v>
      </c>
      <c r="C427" s="35" t="s">
        <v>135</v>
      </c>
      <c r="D427" s="35" t="s">
        <v>245</v>
      </c>
      <c r="E427" s="36"/>
      <c r="F427" s="36"/>
      <c r="G427" s="36" t="s">
        <v>321</v>
      </c>
      <c r="H427" s="36" t="s">
        <v>377</v>
      </c>
      <c r="I427" s="37">
        <v>5</v>
      </c>
      <c r="J427" s="37"/>
      <c r="K427" s="37" t="s">
        <v>1528</v>
      </c>
      <c r="L427" s="37"/>
      <c r="M427" s="36">
        <v>36</v>
      </c>
      <c r="N427" s="39"/>
      <c r="O427" s="16">
        <v>393</v>
      </c>
      <c r="P427" s="35" t="s">
        <v>1536</v>
      </c>
      <c r="Q427" s="39"/>
      <c r="R427" s="36">
        <v>15</v>
      </c>
      <c r="S427" s="36">
        <v>19</v>
      </c>
      <c r="T427" s="37">
        <v>19</v>
      </c>
      <c r="U427" s="36" t="s">
        <v>473</v>
      </c>
      <c r="V427" s="36">
        <v>1</v>
      </c>
      <c r="W427" s="36">
        <v>45</v>
      </c>
      <c r="X427" s="36">
        <v>51</v>
      </c>
      <c r="Y427" s="36" t="s">
        <v>1566</v>
      </c>
    </row>
    <row r="428" spans="1:212" x14ac:dyDescent="0.65">
      <c r="A428" s="16">
        <v>394</v>
      </c>
      <c r="B428" s="35" t="s">
        <v>1023</v>
      </c>
      <c r="C428" s="35"/>
      <c r="D428" s="35"/>
      <c r="E428" s="36"/>
      <c r="F428" s="36"/>
      <c r="G428" s="36" t="s">
        <v>224</v>
      </c>
      <c r="H428" s="36" t="s">
        <v>378</v>
      </c>
      <c r="I428" s="37">
        <v>8.4</v>
      </c>
      <c r="J428" s="37"/>
      <c r="K428" s="37">
        <v>20</v>
      </c>
      <c r="L428" s="37"/>
      <c r="M428" s="36"/>
      <c r="N428" s="36" t="s">
        <v>1342</v>
      </c>
      <c r="O428" s="16">
        <v>394</v>
      </c>
      <c r="P428" s="35" t="s">
        <v>1023</v>
      </c>
      <c r="Q428" s="36" t="s">
        <v>1342</v>
      </c>
      <c r="R428" s="36">
        <v>15</v>
      </c>
      <c r="S428" s="36">
        <v>27</v>
      </c>
      <c r="T428" s="37">
        <v>26.7</v>
      </c>
      <c r="U428" s="36" t="s">
        <v>472</v>
      </c>
      <c r="V428" s="36">
        <v>54</v>
      </c>
      <c r="W428" s="36">
        <v>31</v>
      </c>
      <c r="X428" s="36">
        <v>43</v>
      </c>
      <c r="Y428" s="36" t="s">
        <v>1566</v>
      </c>
    </row>
    <row r="429" spans="1:212" x14ac:dyDescent="0.65">
      <c r="A429" s="16">
        <v>395</v>
      </c>
      <c r="B429" s="35" t="s">
        <v>1024</v>
      </c>
      <c r="C429" s="35" t="s">
        <v>136</v>
      </c>
      <c r="D429" s="35"/>
      <c r="E429" s="36" t="s">
        <v>270</v>
      </c>
      <c r="F429" s="36">
        <v>1826</v>
      </c>
      <c r="G429" s="36" t="s">
        <v>320</v>
      </c>
      <c r="H429" s="36" t="s">
        <v>374</v>
      </c>
      <c r="I429" s="37">
        <v>8</v>
      </c>
      <c r="J429" s="37"/>
      <c r="K429" s="37">
        <v>6</v>
      </c>
      <c r="L429" s="37"/>
      <c r="M429" s="36"/>
      <c r="N429" s="36" t="s">
        <v>458</v>
      </c>
      <c r="O429" s="16">
        <v>395</v>
      </c>
      <c r="P429" s="35" t="s">
        <v>1024</v>
      </c>
      <c r="Q429" s="36" t="s">
        <v>458</v>
      </c>
      <c r="R429" s="36">
        <v>15</v>
      </c>
      <c r="S429" s="36">
        <v>28</v>
      </c>
      <c r="T429" s="37">
        <v>4</v>
      </c>
      <c r="U429" s="36" t="s">
        <v>472</v>
      </c>
      <c r="V429" s="36">
        <v>50</v>
      </c>
      <c r="W429" s="36">
        <v>40</v>
      </c>
      <c r="X429" s="36">
        <v>22</v>
      </c>
      <c r="Y429" s="36" t="s">
        <v>1566</v>
      </c>
    </row>
    <row r="430" spans="1:212" x14ac:dyDescent="0.65">
      <c r="A430" s="16">
        <v>396</v>
      </c>
      <c r="B430" s="35" t="s">
        <v>1228</v>
      </c>
      <c r="C430" s="35"/>
      <c r="D430" s="35" t="s">
        <v>246</v>
      </c>
      <c r="E430" s="36"/>
      <c r="F430" s="36"/>
      <c r="G430" s="36" t="s">
        <v>321</v>
      </c>
      <c r="H430" s="36" t="s">
        <v>377</v>
      </c>
      <c r="I430" s="37">
        <v>5.0999999999999996</v>
      </c>
      <c r="J430" s="37"/>
      <c r="K430" s="40" t="s">
        <v>1463</v>
      </c>
      <c r="L430" s="37"/>
      <c r="M430" s="36">
        <v>173</v>
      </c>
      <c r="N430" s="39"/>
      <c r="O430" s="16">
        <v>396</v>
      </c>
      <c r="P430" s="35" t="s">
        <v>1228</v>
      </c>
      <c r="Q430" s="39"/>
      <c r="R430" s="36">
        <v>15</v>
      </c>
      <c r="S430" s="36">
        <v>34</v>
      </c>
      <c r="T430" s="37">
        <v>48.1</v>
      </c>
      <c r="U430" s="39" t="s">
        <v>473</v>
      </c>
      <c r="V430" s="36">
        <v>10</v>
      </c>
      <c r="W430" s="36">
        <v>32</v>
      </c>
      <c r="X430" s="36">
        <v>16</v>
      </c>
      <c r="Y430" s="36" t="s">
        <v>1566</v>
      </c>
    </row>
    <row r="431" spans="1:212" ht="15" customHeight="1" x14ac:dyDescent="0.65">
      <c r="A431" s="18" t="s">
        <v>1577</v>
      </c>
      <c r="B431" s="17" t="s">
        <v>1578</v>
      </c>
      <c r="C431" s="19" t="s">
        <v>1579</v>
      </c>
      <c r="D431" s="17" t="s">
        <v>195</v>
      </c>
      <c r="E431" s="28"/>
      <c r="F431" s="28"/>
      <c r="G431" s="17" t="s">
        <v>318</v>
      </c>
      <c r="H431" s="17" t="s">
        <v>329</v>
      </c>
      <c r="I431" s="17" t="s">
        <v>404</v>
      </c>
      <c r="J431" s="17" t="s">
        <v>406</v>
      </c>
      <c r="K431" s="17" t="s">
        <v>407</v>
      </c>
      <c r="L431" s="17" t="s">
        <v>409</v>
      </c>
      <c r="M431" s="17" t="s">
        <v>410</v>
      </c>
      <c r="N431" s="17" t="s">
        <v>1580</v>
      </c>
      <c r="O431" s="18" t="s">
        <v>1577</v>
      </c>
      <c r="P431" s="17" t="s">
        <v>1578</v>
      </c>
      <c r="Q431" s="17" t="s">
        <v>1580</v>
      </c>
      <c r="R431" s="25" t="s">
        <v>1593</v>
      </c>
      <c r="S431" s="26"/>
      <c r="T431" s="27"/>
      <c r="U431" s="25" t="s">
        <v>1594</v>
      </c>
      <c r="V431" s="26"/>
      <c r="W431" s="26"/>
      <c r="X431" s="27"/>
      <c r="Y431" s="29" t="s">
        <v>1581</v>
      </c>
      <c r="Z431" s="30"/>
      <c r="AA431" s="30"/>
      <c r="AB431" s="30"/>
      <c r="AC431" s="30"/>
      <c r="AD431" s="30"/>
      <c r="AE431" s="30"/>
      <c r="AF431" s="30"/>
      <c r="AG431" s="30"/>
      <c r="AH431" s="30"/>
      <c r="AI431" s="30"/>
      <c r="AJ431" s="30"/>
      <c r="AK431" s="30"/>
      <c r="AL431" s="30"/>
      <c r="AM431" s="30"/>
      <c r="AN431" s="30"/>
      <c r="AO431" s="30"/>
      <c r="AP431" s="30"/>
      <c r="AQ431" s="30"/>
      <c r="AR431" s="30"/>
      <c r="AS431" s="30"/>
      <c r="AT431" s="30"/>
      <c r="AU431" s="30"/>
      <c r="AV431" s="30"/>
      <c r="AW431" s="30"/>
      <c r="AX431" s="30"/>
      <c r="AY431" s="30"/>
      <c r="AZ431" s="30"/>
      <c r="BA431" s="30"/>
      <c r="BB431" s="30"/>
      <c r="BC431" s="30"/>
      <c r="BD431" s="30"/>
      <c r="BE431" s="30"/>
      <c r="BF431" s="30"/>
      <c r="BG431" s="30"/>
      <c r="BH431" s="30"/>
      <c r="BI431" s="30"/>
      <c r="BJ431" s="30"/>
      <c r="BK431" s="30"/>
      <c r="BL431" s="30"/>
      <c r="BM431" s="30"/>
      <c r="BN431" s="30"/>
      <c r="BO431" s="30"/>
      <c r="BP431" s="30"/>
      <c r="BQ431" s="30"/>
      <c r="BR431" s="30"/>
      <c r="BS431" s="30"/>
      <c r="BT431" s="30"/>
      <c r="BU431" s="30"/>
      <c r="BV431" s="30"/>
      <c r="BW431" s="30"/>
      <c r="BX431" s="30"/>
      <c r="BY431" s="30"/>
      <c r="BZ431" s="30"/>
      <c r="CA431" s="30"/>
      <c r="CB431" s="30"/>
      <c r="CC431" s="30"/>
      <c r="CD431" s="30"/>
      <c r="CE431" s="30"/>
      <c r="CF431" s="30"/>
      <c r="CG431" s="30"/>
      <c r="CH431" s="30"/>
      <c r="CI431" s="30"/>
      <c r="CJ431" s="30"/>
      <c r="CK431" s="30"/>
      <c r="CL431" s="30"/>
      <c r="CM431" s="30"/>
      <c r="CN431" s="30"/>
      <c r="CO431" s="30"/>
      <c r="CP431" s="30"/>
      <c r="CQ431" s="30"/>
      <c r="CR431" s="30"/>
      <c r="CS431" s="30"/>
      <c r="CT431" s="30"/>
      <c r="CU431" s="30"/>
      <c r="CV431" s="30"/>
      <c r="CW431" s="30"/>
      <c r="CX431" s="30"/>
      <c r="CY431" s="30"/>
      <c r="CZ431" s="30"/>
      <c r="DA431" s="30"/>
      <c r="DB431" s="30"/>
      <c r="DC431" s="30"/>
      <c r="DD431" s="30"/>
      <c r="DE431" s="30"/>
      <c r="DF431" s="30"/>
      <c r="DG431" s="30"/>
      <c r="DH431" s="30"/>
      <c r="DI431" s="30"/>
      <c r="DJ431" s="30"/>
      <c r="DK431" s="30"/>
      <c r="DL431" s="30"/>
      <c r="DM431" s="30"/>
      <c r="DN431" s="30"/>
      <c r="DO431" s="30"/>
      <c r="DP431" s="30"/>
      <c r="DQ431" s="30"/>
      <c r="DR431" s="30"/>
      <c r="DS431" s="30"/>
      <c r="DT431" s="30"/>
      <c r="DU431" s="30"/>
      <c r="DV431" s="30"/>
      <c r="DW431" s="30"/>
      <c r="DX431" s="30"/>
      <c r="DY431" s="30"/>
      <c r="DZ431" s="30"/>
      <c r="EA431" s="30"/>
      <c r="EB431" s="30"/>
      <c r="EC431" s="30"/>
      <c r="ED431" s="30"/>
      <c r="EE431" s="30"/>
      <c r="EF431" s="30"/>
      <c r="EG431" s="30"/>
      <c r="EH431" s="30"/>
      <c r="EI431" s="30"/>
      <c r="EJ431" s="30"/>
      <c r="EK431" s="30"/>
      <c r="EL431" s="30"/>
      <c r="EM431" s="30"/>
      <c r="EN431" s="30"/>
      <c r="EO431" s="30"/>
      <c r="EP431" s="30"/>
      <c r="EQ431" s="30"/>
      <c r="ER431" s="30"/>
      <c r="ES431" s="30"/>
      <c r="ET431" s="30"/>
      <c r="EU431" s="30"/>
      <c r="EV431" s="30"/>
      <c r="EW431" s="30"/>
      <c r="EX431" s="30"/>
      <c r="EY431" s="30"/>
      <c r="EZ431" s="30"/>
      <c r="FA431" s="30"/>
      <c r="FB431" s="30"/>
      <c r="FC431" s="30"/>
      <c r="FD431" s="30"/>
      <c r="FE431" s="30"/>
      <c r="FF431" s="30"/>
      <c r="FG431" s="30"/>
      <c r="FH431" s="30"/>
      <c r="FI431" s="30"/>
      <c r="FJ431" s="30"/>
      <c r="FK431" s="30"/>
      <c r="FL431" s="30"/>
      <c r="FM431" s="30"/>
      <c r="FN431" s="30"/>
      <c r="FO431" s="30"/>
      <c r="FP431" s="30"/>
      <c r="FQ431" s="30"/>
      <c r="FR431" s="30"/>
      <c r="FS431" s="30"/>
      <c r="FT431" s="30"/>
      <c r="FU431" s="30"/>
      <c r="FV431" s="30"/>
      <c r="FW431" s="30"/>
      <c r="FX431" s="30"/>
      <c r="FY431" s="30"/>
      <c r="FZ431" s="30"/>
      <c r="GA431" s="30"/>
      <c r="GB431" s="30"/>
      <c r="GC431" s="30"/>
      <c r="GD431" s="30"/>
      <c r="GE431" s="30"/>
      <c r="GF431" s="30"/>
      <c r="GG431" s="30"/>
      <c r="GH431" s="30"/>
      <c r="GI431" s="30"/>
      <c r="GJ431" s="30"/>
      <c r="GK431" s="30"/>
      <c r="GL431" s="30"/>
      <c r="GM431" s="30"/>
      <c r="GN431" s="30"/>
      <c r="GO431" s="30"/>
      <c r="GP431" s="30"/>
      <c r="GQ431" s="30"/>
      <c r="GR431" s="30"/>
      <c r="GS431" s="30"/>
      <c r="GT431" s="30"/>
      <c r="GU431" s="30"/>
      <c r="GV431" s="30"/>
      <c r="GW431" s="30"/>
      <c r="GX431" s="30"/>
      <c r="GY431" s="30"/>
      <c r="GZ431" s="30"/>
      <c r="HA431" s="30"/>
      <c r="HB431" s="30"/>
      <c r="HC431" s="30"/>
      <c r="HD431" s="30"/>
    </row>
    <row r="432" spans="1:212" ht="15" customHeight="1" x14ac:dyDescent="0.65">
      <c r="A432" s="18"/>
      <c r="B432" s="18"/>
      <c r="C432" s="20"/>
      <c r="D432" s="18"/>
      <c r="E432" s="32" t="s">
        <v>269</v>
      </c>
      <c r="F432" s="32" t="s">
        <v>317</v>
      </c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22" t="s">
        <v>1592</v>
      </c>
      <c r="S432" s="23"/>
      <c r="T432" s="23"/>
      <c r="U432" s="23"/>
      <c r="V432" s="23"/>
      <c r="W432" s="23"/>
      <c r="X432" s="24"/>
      <c r="Y432" s="33"/>
      <c r="Z432" s="34"/>
      <c r="AA432" s="34"/>
      <c r="AB432" s="34"/>
      <c r="AC432" s="34"/>
      <c r="AD432" s="34"/>
      <c r="AE432" s="34"/>
      <c r="AF432" s="34"/>
      <c r="AG432" s="34"/>
      <c r="AH432" s="34"/>
      <c r="AI432" s="34"/>
      <c r="AJ432" s="34"/>
      <c r="AK432" s="34"/>
      <c r="AL432" s="34"/>
      <c r="AM432" s="34"/>
      <c r="AN432" s="34"/>
      <c r="AO432" s="34"/>
      <c r="AP432" s="34"/>
      <c r="AQ432" s="34"/>
      <c r="AR432" s="34"/>
      <c r="AS432" s="34"/>
      <c r="AT432" s="34"/>
      <c r="AU432" s="34"/>
      <c r="AV432" s="34"/>
      <c r="AW432" s="34"/>
      <c r="AX432" s="34"/>
      <c r="AY432" s="34"/>
      <c r="AZ432" s="34"/>
      <c r="BA432" s="34"/>
      <c r="BB432" s="34"/>
      <c r="BC432" s="34"/>
      <c r="BD432" s="34"/>
      <c r="BE432" s="34"/>
      <c r="BF432" s="34"/>
      <c r="BG432" s="34"/>
      <c r="BH432" s="34"/>
      <c r="BI432" s="34"/>
      <c r="BJ432" s="34"/>
      <c r="BK432" s="34"/>
      <c r="BL432" s="34"/>
      <c r="BM432" s="34"/>
      <c r="BN432" s="34"/>
      <c r="BO432" s="34"/>
      <c r="BP432" s="34"/>
      <c r="BQ432" s="34"/>
      <c r="BR432" s="34"/>
      <c r="BS432" s="34"/>
      <c r="BT432" s="34"/>
      <c r="BU432" s="34"/>
      <c r="BV432" s="34"/>
      <c r="BW432" s="34"/>
      <c r="BX432" s="34"/>
      <c r="BY432" s="34"/>
      <c r="BZ432" s="34"/>
      <c r="CA432" s="34"/>
      <c r="CB432" s="34"/>
      <c r="CC432" s="34"/>
      <c r="CD432" s="34"/>
      <c r="CE432" s="34"/>
      <c r="CF432" s="34"/>
      <c r="CG432" s="34"/>
      <c r="CH432" s="34"/>
      <c r="CI432" s="34"/>
      <c r="CJ432" s="34"/>
      <c r="CK432" s="34"/>
      <c r="CL432" s="34"/>
      <c r="CM432" s="34"/>
      <c r="CN432" s="34"/>
      <c r="CO432" s="34"/>
      <c r="CP432" s="34"/>
      <c r="CQ432" s="34"/>
      <c r="CR432" s="34"/>
      <c r="CS432" s="34"/>
      <c r="CT432" s="34"/>
      <c r="CU432" s="34"/>
      <c r="CV432" s="34"/>
      <c r="CW432" s="34"/>
      <c r="CX432" s="34"/>
      <c r="CY432" s="34"/>
      <c r="CZ432" s="34"/>
      <c r="DA432" s="34"/>
      <c r="DB432" s="34"/>
      <c r="DC432" s="34"/>
      <c r="DD432" s="34"/>
      <c r="DE432" s="34"/>
      <c r="DF432" s="34"/>
      <c r="DG432" s="34"/>
      <c r="DH432" s="34"/>
      <c r="DI432" s="34"/>
      <c r="DJ432" s="34"/>
      <c r="DK432" s="34"/>
      <c r="DL432" s="34"/>
      <c r="DM432" s="34"/>
      <c r="DN432" s="34"/>
      <c r="DO432" s="34"/>
      <c r="DP432" s="34"/>
      <c r="DQ432" s="34"/>
      <c r="DR432" s="34"/>
      <c r="DS432" s="34"/>
      <c r="DT432" s="34"/>
      <c r="DU432" s="34"/>
      <c r="DV432" s="34"/>
      <c r="DW432" s="34"/>
      <c r="DX432" s="34"/>
      <c r="DY432" s="34"/>
      <c r="DZ432" s="34"/>
      <c r="EA432" s="34"/>
      <c r="EB432" s="34"/>
      <c r="EC432" s="34"/>
      <c r="ED432" s="34"/>
      <c r="EE432" s="34"/>
      <c r="EF432" s="34"/>
      <c r="EG432" s="34"/>
      <c r="EH432" s="34"/>
      <c r="EI432" s="34"/>
      <c r="EJ432" s="34"/>
      <c r="EK432" s="34"/>
      <c r="EL432" s="34"/>
      <c r="EM432" s="34"/>
      <c r="EN432" s="34"/>
      <c r="EO432" s="34"/>
      <c r="EP432" s="34"/>
      <c r="EQ432" s="34"/>
      <c r="ER432" s="34"/>
      <c r="ES432" s="34"/>
      <c r="ET432" s="34"/>
      <c r="EU432" s="34"/>
      <c r="EV432" s="34"/>
      <c r="EW432" s="34"/>
      <c r="EX432" s="34"/>
      <c r="EY432" s="34"/>
      <c r="EZ432" s="34"/>
      <c r="FA432" s="34"/>
      <c r="FB432" s="34"/>
      <c r="FC432" s="34"/>
      <c r="FD432" s="34"/>
      <c r="FE432" s="34"/>
      <c r="FF432" s="34"/>
      <c r="FG432" s="34"/>
      <c r="FH432" s="34"/>
      <c r="FI432" s="34"/>
      <c r="FJ432" s="34"/>
      <c r="FK432" s="34"/>
      <c r="FL432" s="34"/>
      <c r="FM432" s="34"/>
      <c r="FN432" s="34"/>
      <c r="FO432" s="34"/>
      <c r="FP432" s="34"/>
      <c r="FQ432" s="34"/>
      <c r="FR432" s="34"/>
      <c r="FS432" s="34"/>
      <c r="FT432" s="34"/>
      <c r="FU432" s="34"/>
      <c r="FV432" s="34"/>
      <c r="FW432" s="34"/>
      <c r="FX432" s="34"/>
      <c r="FY432" s="34"/>
      <c r="FZ432" s="34"/>
      <c r="GA432" s="34"/>
      <c r="GB432" s="34"/>
      <c r="GC432" s="34"/>
      <c r="GD432" s="34"/>
      <c r="GE432" s="34"/>
      <c r="GF432" s="34"/>
      <c r="GG432" s="34"/>
      <c r="GH432" s="34"/>
      <c r="GI432" s="34"/>
      <c r="GJ432" s="34"/>
      <c r="GK432" s="34"/>
      <c r="GL432" s="34"/>
      <c r="GM432" s="34"/>
      <c r="GN432" s="34"/>
      <c r="GO432" s="34"/>
      <c r="GP432" s="34"/>
      <c r="GQ432" s="34"/>
      <c r="GR432" s="34"/>
      <c r="GS432" s="34"/>
      <c r="GT432" s="34"/>
      <c r="GU432" s="34"/>
      <c r="GV432" s="34"/>
      <c r="GW432" s="34"/>
      <c r="GX432" s="34"/>
      <c r="GY432" s="34"/>
      <c r="GZ432" s="34"/>
      <c r="HA432" s="34"/>
      <c r="HB432" s="34"/>
      <c r="HC432" s="34"/>
      <c r="HD432" s="34"/>
    </row>
    <row r="433" spans="1:212" ht="15" customHeight="1" x14ac:dyDescent="0.65">
      <c r="A433" s="18"/>
      <c r="B433" s="18"/>
      <c r="C433" s="21"/>
      <c r="D433" s="18"/>
      <c r="E433" s="32"/>
      <c r="F433" s="32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5" t="s">
        <v>1591</v>
      </c>
      <c r="S433" s="15" t="s">
        <v>469</v>
      </c>
      <c r="T433" s="15" t="s">
        <v>470</v>
      </c>
      <c r="U433" s="15" t="s">
        <v>471</v>
      </c>
      <c r="V433" s="15" t="s">
        <v>474</v>
      </c>
      <c r="W433" s="15" t="s">
        <v>475</v>
      </c>
      <c r="X433" s="15" t="s">
        <v>476</v>
      </c>
      <c r="Y433" s="33"/>
      <c r="Z433" s="34"/>
      <c r="AA433" s="34"/>
      <c r="AB433" s="34"/>
      <c r="AC433" s="34"/>
      <c r="AD433" s="34"/>
      <c r="AE433" s="34"/>
      <c r="AF433" s="34"/>
      <c r="AG433" s="34"/>
      <c r="AH433" s="34"/>
      <c r="AI433" s="34"/>
      <c r="AJ433" s="34"/>
      <c r="AK433" s="34"/>
      <c r="AL433" s="34"/>
      <c r="AM433" s="34"/>
      <c r="AN433" s="34"/>
      <c r="AO433" s="34"/>
      <c r="AP433" s="34"/>
      <c r="AQ433" s="34"/>
      <c r="AR433" s="34"/>
      <c r="AS433" s="34"/>
      <c r="AT433" s="34"/>
      <c r="AU433" s="34"/>
      <c r="AV433" s="34"/>
      <c r="AW433" s="34"/>
      <c r="AX433" s="34"/>
      <c r="AY433" s="34"/>
      <c r="AZ433" s="34"/>
      <c r="BA433" s="34"/>
      <c r="BB433" s="34"/>
      <c r="BC433" s="34"/>
      <c r="BD433" s="34"/>
      <c r="BE433" s="34"/>
      <c r="BF433" s="34"/>
      <c r="BG433" s="34"/>
      <c r="BH433" s="34"/>
      <c r="BI433" s="34"/>
      <c r="BJ433" s="34"/>
      <c r="BK433" s="34"/>
      <c r="BL433" s="34"/>
      <c r="BM433" s="34"/>
      <c r="BN433" s="34"/>
      <c r="BO433" s="34"/>
      <c r="BP433" s="34"/>
      <c r="BQ433" s="34"/>
      <c r="BR433" s="34"/>
      <c r="BS433" s="34"/>
      <c r="BT433" s="34"/>
      <c r="BU433" s="34"/>
      <c r="BV433" s="34"/>
      <c r="BW433" s="34"/>
      <c r="BX433" s="34"/>
      <c r="BY433" s="34"/>
      <c r="BZ433" s="34"/>
      <c r="CA433" s="34"/>
      <c r="CB433" s="34"/>
      <c r="CC433" s="34"/>
      <c r="CD433" s="34"/>
      <c r="CE433" s="34"/>
      <c r="CF433" s="34"/>
      <c r="CG433" s="34"/>
      <c r="CH433" s="34"/>
      <c r="CI433" s="34"/>
      <c r="CJ433" s="34"/>
      <c r="CK433" s="34"/>
      <c r="CL433" s="34"/>
      <c r="CM433" s="34"/>
      <c r="CN433" s="34"/>
      <c r="CO433" s="34"/>
      <c r="CP433" s="34"/>
      <c r="CQ433" s="34"/>
      <c r="CR433" s="34"/>
      <c r="CS433" s="34"/>
      <c r="CT433" s="34"/>
      <c r="CU433" s="34"/>
      <c r="CV433" s="34"/>
      <c r="CW433" s="34"/>
      <c r="CX433" s="34"/>
      <c r="CY433" s="34"/>
      <c r="CZ433" s="34"/>
      <c r="DA433" s="34"/>
      <c r="DB433" s="34"/>
      <c r="DC433" s="34"/>
      <c r="DD433" s="34"/>
      <c r="DE433" s="34"/>
      <c r="DF433" s="34"/>
      <c r="DG433" s="34"/>
      <c r="DH433" s="34"/>
      <c r="DI433" s="34"/>
      <c r="DJ433" s="34"/>
      <c r="DK433" s="34"/>
      <c r="DL433" s="34"/>
      <c r="DM433" s="34"/>
      <c r="DN433" s="34"/>
      <c r="DO433" s="34"/>
      <c r="DP433" s="34"/>
      <c r="DQ433" s="34"/>
      <c r="DR433" s="34"/>
      <c r="DS433" s="34"/>
      <c r="DT433" s="34"/>
      <c r="DU433" s="34"/>
      <c r="DV433" s="34"/>
      <c r="DW433" s="34"/>
      <c r="DX433" s="34"/>
      <c r="DY433" s="34"/>
      <c r="DZ433" s="34"/>
      <c r="EA433" s="34"/>
      <c r="EB433" s="34"/>
      <c r="EC433" s="34"/>
      <c r="ED433" s="34"/>
      <c r="EE433" s="34"/>
      <c r="EF433" s="34"/>
      <c r="EG433" s="34"/>
      <c r="EH433" s="34"/>
      <c r="EI433" s="34"/>
      <c r="EJ433" s="34"/>
      <c r="EK433" s="34"/>
      <c r="EL433" s="34"/>
      <c r="EM433" s="34"/>
      <c r="EN433" s="34"/>
      <c r="EO433" s="34"/>
      <c r="EP433" s="34"/>
      <c r="EQ433" s="34"/>
      <c r="ER433" s="34"/>
      <c r="ES433" s="34"/>
      <c r="ET433" s="34"/>
      <c r="EU433" s="34"/>
      <c r="EV433" s="34"/>
      <c r="EW433" s="34"/>
      <c r="EX433" s="34"/>
      <c r="EY433" s="34"/>
      <c r="EZ433" s="34"/>
      <c r="FA433" s="34"/>
      <c r="FB433" s="34"/>
      <c r="FC433" s="34"/>
      <c r="FD433" s="34"/>
      <c r="FE433" s="34"/>
      <c r="FF433" s="34"/>
      <c r="FG433" s="34"/>
      <c r="FH433" s="34"/>
      <c r="FI433" s="34"/>
      <c r="FJ433" s="34"/>
      <c r="FK433" s="34"/>
      <c r="FL433" s="34"/>
      <c r="FM433" s="34"/>
      <c r="FN433" s="34"/>
      <c r="FO433" s="34"/>
      <c r="FP433" s="34"/>
      <c r="FQ433" s="34"/>
      <c r="FR433" s="34"/>
      <c r="FS433" s="34"/>
      <c r="FT433" s="34"/>
      <c r="FU433" s="34"/>
      <c r="FV433" s="34"/>
      <c r="FW433" s="34"/>
      <c r="FX433" s="34"/>
      <c r="FY433" s="34"/>
      <c r="FZ433" s="34"/>
      <c r="GA433" s="34"/>
      <c r="GB433" s="34"/>
      <c r="GC433" s="34"/>
      <c r="GD433" s="34"/>
      <c r="GE433" s="34"/>
      <c r="GF433" s="34"/>
      <c r="GG433" s="34"/>
      <c r="GH433" s="34"/>
      <c r="GI433" s="34"/>
      <c r="GJ433" s="34"/>
      <c r="GK433" s="34"/>
      <c r="GL433" s="34"/>
      <c r="GM433" s="34"/>
      <c r="GN433" s="34"/>
      <c r="GO433" s="34"/>
      <c r="GP433" s="34"/>
      <c r="GQ433" s="34"/>
      <c r="GR433" s="34"/>
      <c r="GS433" s="34"/>
      <c r="GT433" s="34"/>
      <c r="GU433" s="34"/>
      <c r="GV433" s="34"/>
      <c r="GW433" s="34"/>
      <c r="GX433" s="34"/>
      <c r="GY433" s="34"/>
      <c r="GZ433" s="34"/>
      <c r="HA433" s="34"/>
      <c r="HB433" s="34"/>
      <c r="HC433" s="34"/>
      <c r="HD433" s="34"/>
    </row>
    <row r="434" spans="1:212" x14ac:dyDescent="0.65">
      <c r="A434" s="16">
        <v>397</v>
      </c>
      <c r="B434" s="35" t="s">
        <v>1025</v>
      </c>
      <c r="C434" s="35"/>
      <c r="D434" s="35"/>
      <c r="E434" s="36"/>
      <c r="F434" s="36"/>
      <c r="G434" s="36" t="s">
        <v>224</v>
      </c>
      <c r="H434" s="36" t="s">
        <v>378</v>
      </c>
      <c r="I434" s="37">
        <v>8.4</v>
      </c>
      <c r="J434" s="37"/>
      <c r="K434" s="37">
        <v>3</v>
      </c>
      <c r="L434" s="37"/>
      <c r="M434" s="36"/>
      <c r="N434" s="36" t="s">
        <v>462</v>
      </c>
      <c r="O434" s="16">
        <v>397</v>
      </c>
      <c r="P434" s="35" t="s">
        <v>1025</v>
      </c>
      <c r="Q434" s="36" t="s">
        <v>462</v>
      </c>
      <c r="R434" s="36">
        <v>15</v>
      </c>
      <c r="S434" s="36">
        <v>35</v>
      </c>
      <c r="T434" s="37">
        <v>28.5</v>
      </c>
      <c r="U434" s="36" t="s">
        <v>472</v>
      </c>
      <c r="V434" s="36">
        <v>50</v>
      </c>
      <c r="W434" s="36">
        <v>39</v>
      </c>
      <c r="X434" s="36">
        <v>34</v>
      </c>
      <c r="Y434" s="36" t="s">
        <v>1566</v>
      </c>
    </row>
    <row r="435" spans="1:212" x14ac:dyDescent="0.65">
      <c r="A435" s="16">
        <v>398</v>
      </c>
      <c r="B435" s="35" t="s">
        <v>1026</v>
      </c>
      <c r="C435" s="35" t="s">
        <v>137</v>
      </c>
      <c r="D435" s="35"/>
      <c r="E435" s="36" t="s">
        <v>270</v>
      </c>
      <c r="F435" s="36">
        <v>1826</v>
      </c>
      <c r="G435" s="36" t="s">
        <v>320</v>
      </c>
      <c r="H435" s="36" t="s">
        <v>374</v>
      </c>
      <c r="I435" s="37">
        <v>7.6</v>
      </c>
      <c r="J435" s="37"/>
      <c r="K435" s="37">
        <v>9.8000000000000007</v>
      </c>
      <c r="L435" s="37"/>
      <c r="M435" s="36"/>
      <c r="N435" s="36" t="s">
        <v>460</v>
      </c>
      <c r="O435" s="16">
        <v>398</v>
      </c>
      <c r="P435" s="35" t="s">
        <v>1026</v>
      </c>
      <c r="Q435" s="36" t="s">
        <v>460</v>
      </c>
      <c r="R435" s="36">
        <v>15</v>
      </c>
      <c r="S435" s="36">
        <v>46</v>
      </c>
      <c r="T435" s="37">
        <v>3.4</v>
      </c>
      <c r="U435" s="36" t="s">
        <v>472</v>
      </c>
      <c r="V435" s="36">
        <v>37</v>
      </c>
      <c r="W435" s="36">
        <v>47</v>
      </c>
      <c r="X435" s="36">
        <v>10</v>
      </c>
      <c r="Y435" s="36" t="s">
        <v>1566</v>
      </c>
    </row>
    <row r="436" spans="1:212" x14ac:dyDescent="0.65">
      <c r="A436" s="16">
        <v>399</v>
      </c>
      <c r="B436" s="35" t="s">
        <v>1526</v>
      </c>
      <c r="C436" s="35"/>
      <c r="D436" s="35" t="s">
        <v>13</v>
      </c>
      <c r="E436" s="36"/>
      <c r="F436" s="36"/>
      <c r="G436" s="36" t="s">
        <v>322</v>
      </c>
      <c r="H436" s="36" t="s">
        <v>378</v>
      </c>
      <c r="I436" s="37">
        <v>13.6</v>
      </c>
      <c r="J436" s="37"/>
      <c r="K436" s="37">
        <v>1.3</v>
      </c>
      <c r="L436" s="37"/>
      <c r="M436" s="36"/>
      <c r="N436" s="36"/>
      <c r="O436" s="16">
        <v>399</v>
      </c>
      <c r="P436" s="35" t="s">
        <v>1526</v>
      </c>
      <c r="Q436" s="36"/>
      <c r="R436" s="36">
        <v>15</v>
      </c>
      <c r="S436" s="36">
        <v>51</v>
      </c>
      <c r="T436" s="37">
        <v>40.9</v>
      </c>
      <c r="U436" s="36" t="s">
        <v>472</v>
      </c>
      <c r="V436" s="36">
        <v>51</v>
      </c>
      <c r="W436" s="36">
        <v>31</v>
      </c>
      <c r="X436" s="36">
        <v>28</v>
      </c>
      <c r="Y436" s="36" t="s">
        <v>1566</v>
      </c>
    </row>
    <row r="437" spans="1:212" x14ac:dyDescent="0.65">
      <c r="A437" s="16">
        <v>400</v>
      </c>
      <c r="B437" s="35" t="s">
        <v>1027</v>
      </c>
      <c r="C437" s="35"/>
      <c r="D437" s="35"/>
      <c r="E437" s="36"/>
      <c r="F437" s="36"/>
      <c r="G437" s="36" t="s">
        <v>224</v>
      </c>
      <c r="H437" s="36" t="s">
        <v>378</v>
      </c>
      <c r="I437" s="37">
        <v>9</v>
      </c>
      <c r="J437" s="37"/>
      <c r="K437" s="37">
        <v>3</v>
      </c>
      <c r="L437" s="37"/>
      <c r="M437" s="36"/>
      <c r="N437" s="36" t="s">
        <v>446</v>
      </c>
      <c r="O437" s="16">
        <v>400</v>
      </c>
      <c r="P437" s="35" t="s">
        <v>1027</v>
      </c>
      <c r="Q437" s="36" t="s">
        <v>446</v>
      </c>
      <c r="R437" s="36">
        <v>15</v>
      </c>
      <c r="S437" s="36">
        <v>52</v>
      </c>
      <c r="T437" s="37">
        <v>8.6</v>
      </c>
      <c r="U437" s="36" t="s">
        <v>472</v>
      </c>
      <c r="V437" s="36">
        <v>56</v>
      </c>
      <c r="W437" s="36">
        <v>28</v>
      </c>
      <c r="X437" s="36">
        <v>22</v>
      </c>
      <c r="Y437" s="36" t="s">
        <v>1566</v>
      </c>
    </row>
    <row r="438" spans="1:212" x14ac:dyDescent="0.65">
      <c r="A438" s="16">
        <v>401</v>
      </c>
      <c r="B438" s="35" t="s">
        <v>1028</v>
      </c>
      <c r="C438" s="35"/>
      <c r="D438" s="35"/>
      <c r="E438" s="36"/>
      <c r="F438" s="36"/>
      <c r="G438" s="36" t="s">
        <v>224</v>
      </c>
      <c r="H438" s="36" t="s">
        <v>378</v>
      </c>
      <c r="I438" s="37">
        <v>10.7</v>
      </c>
      <c r="J438" s="37"/>
      <c r="K438" s="37">
        <v>3</v>
      </c>
      <c r="L438" s="37"/>
      <c r="M438" s="36"/>
      <c r="N438" s="36" t="s">
        <v>446</v>
      </c>
      <c r="O438" s="16">
        <v>401</v>
      </c>
      <c r="P438" s="35" t="s">
        <v>1028</v>
      </c>
      <c r="Q438" s="36" t="s">
        <v>446</v>
      </c>
      <c r="R438" s="36">
        <v>15</v>
      </c>
      <c r="S438" s="36">
        <v>55</v>
      </c>
      <c r="T438" s="37">
        <v>48.7</v>
      </c>
      <c r="U438" s="36" t="s">
        <v>472</v>
      </c>
      <c r="V438" s="36">
        <v>57</v>
      </c>
      <c r="W438" s="36">
        <v>26</v>
      </c>
      <c r="X438" s="36">
        <v>14</v>
      </c>
      <c r="Y438" s="36" t="s">
        <v>1566</v>
      </c>
    </row>
    <row r="439" spans="1:212" x14ac:dyDescent="0.65">
      <c r="A439" s="16">
        <v>402</v>
      </c>
      <c r="B439" s="35" t="s">
        <v>1544</v>
      </c>
      <c r="C439" s="35"/>
      <c r="D439" s="35" t="s">
        <v>1545</v>
      </c>
      <c r="E439" s="36"/>
      <c r="F439" s="36"/>
      <c r="G439" s="36" t="s">
        <v>224</v>
      </c>
      <c r="H439" s="36" t="s">
        <v>378</v>
      </c>
      <c r="I439" s="37">
        <v>11.2</v>
      </c>
      <c r="J439" s="37"/>
      <c r="K439" s="37">
        <v>9</v>
      </c>
      <c r="L439" s="37"/>
      <c r="M439" s="36"/>
      <c r="N439" s="36"/>
      <c r="O439" s="16">
        <v>402</v>
      </c>
      <c r="P439" s="35" t="s">
        <v>1544</v>
      </c>
      <c r="Q439" s="36"/>
      <c r="R439" s="36">
        <v>16</v>
      </c>
      <c r="S439" s="36">
        <v>0</v>
      </c>
      <c r="T439" s="37">
        <v>48</v>
      </c>
      <c r="U439" s="36" t="s">
        <v>472</v>
      </c>
      <c r="V439" s="36">
        <v>53</v>
      </c>
      <c r="W439" s="36">
        <v>32</v>
      </c>
      <c r="X439" s="36">
        <v>0</v>
      </c>
      <c r="Y439" s="36" t="s">
        <v>1566</v>
      </c>
    </row>
    <row r="440" spans="1:212" x14ac:dyDescent="0.65">
      <c r="A440" s="16">
        <v>403</v>
      </c>
      <c r="B440" s="35" t="s">
        <v>1281</v>
      </c>
      <c r="C440" s="35"/>
      <c r="D440" s="35"/>
      <c r="E440" s="36"/>
      <c r="F440" s="36"/>
      <c r="G440" s="36" t="s">
        <v>327</v>
      </c>
      <c r="H440" s="36" t="s">
        <v>374</v>
      </c>
      <c r="I440" s="37" t="s">
        <v>405</v>
      </c>
      <c r="J440" s="37"/>
      <c r="K440" s="37">
        <v>160</v>
      </c>
      <c r="L440" s="37">
        <v>10</v>
      </c>
      <c r="M440" s="36"/>
      <c r="N440" s="36" t="s">
        <v>327</v>
      </c>
      <c r="O440" s="16">
        <v>403</v>
      </c>
      <c r="P440" s="35" t="s">
        <v>1281</v>
      </c>
      <c r="Q440" s="36" t="s">
        <v>327</v>
      </c>
      <c r="R440" s="36">
        <v>16</v>
      </c>
      <c r="S440" s="36">
        <v>1</v>
      </c>
      <c r="T440" s="37">
        <v>56.7</v>
      </c>
      <c r="U440" s="36" t="s">
        <v>472</v>
      </c>
      <c r="V440" s="36">
        <v>41</v>
      </c>
      <c r="W440" s="36">
        <v>52</v>
      </c>
      <c r="X440" s="36">
        <v>0</v>
      </c>
      <c r="Y440" s="36" t="s">
        <v>1566</v>
      </c>
    </row>
    <row r="441" spans="1:212" x14ac:dyDescent="0.65">
      <c r="A441" s="16">
        <v>404</v>
      </c>
      <c r="B441" s="35" t="s">
        <v>1029</v>
      </c>
      <c r="C441" s="35" t="s">
        <v>138</v>
      </c>
      <c r="D441" s="35"/>
      <c r="E441" s="36" t="s">
        <v>271</v>
      </c>
      <c r="F441" s="36">
        <v>1751</v>
      </c>
      <c r="G441" s="36" t="s">
        <v>224</v>
      </c>
      <c r="H441" s="36" t="s">
        <v>379</v>
      </c>
      <c r="I441" s="37">
        <v>5.0999999999999996</v>
      </c>
      <c r="J441" s="37"/>
      <c r="K441" s="37">
        <v>12</v>
      </c>
      <c r="L441" s="37"/>
      <c r="M441" s="36"/>
      <c r="N441" s="36" t="s">
        <v>450</v>
      </c>
      <c r="O441" s="16">
        <v>404</v>
      </c>
      <c r="P441" s="35" t="s">
        <v>1029</v>
      </c>
      <c r="Q441" s="36" t="s">
        <v>450</v>
      </c>
      <c r="R441" s="36">
        <v>16</v>
      </c>
      <c r="S441" s="36">
        <v>3</v>
      </c>
      <c r="T441" s="37">
        <v>17</v>
      </c>
      <c r="U441" s="36" t="s">
        <v>472</v>
      </c>
      <c r="V441" s="36">
        <v>60</v>
      </c>
      <c r="W441" s="36">
        <v>25</v>
      </c>
      <c r="X441" s="36">
        <v>54</v>
      </c>
      <c r="Y441" s="36" t="s">
        <v>1566</v>
      </c>
    </row>
    <row r="442" spans="1:212" x14ac:dyDescent="0.65">
      <c r="A442" s="16">
        <v>405</v>
      </c>
      <c r="B442" s="35" t="s">
        <v>1464</v>
      </c>
      <c r="C442" s="35"/>
      <c r="D442" s="35" t="s">
        <v>247</v>
      </c>
      <c r="E442" s="36"/>
      <c r="F442" s="36"/>
      <c r="G442" s="36" t="s">
        <v>321</v>
      </c>
      <c r="H442" s="36" t="s">
        <v>380</v>
      </c>
      <c r="I442" s="37">
        <v>4.0999999999999996</v>
      </c>
      <c r="J442" s="37"/>
      <c r="K442" s="40" t="s">
        <v>1466</v>
      </c>
      <c r="L442" s="37"/>
      <c r="M442" s="36">
        <v>46</v>
      </c>
      <c r="N442" s="39"/>
      <c r="O442" s="16">
        <v>405</v>
      </c>
      <c r="P442" s="35" t="s">
        <v>1464</v>
      </c>
      <c r="Q442" s="39"/>
      <c r="R442" s="36">
        <v>16</v>
      </c>
      <c r="S442" s="36">
        <v>4</v>
      </c>
      <c r="T442" s="37">
        <v>22.1</v>
      </c>
      <c r="U442" s="36" t="s">
        <v>472</v>
      </c>
      <c r="V442" s="36">
        <v>11</v>
      </c>
      <c r="W442" s="36">
        <v>22</v>
      </c>
      <c r="X442" s="36">
        <v>24</v>
      </c>
      <c r="Y442" s="36" t="s">
        <v>1566</v>
      </c>
    </row>
    <row r="443" spans="1:212" x14ac:dyDescent="0.65">
      <c r="A443" s="16">
        <v>406</v>
      </c>
      <c r="B443" s="35" t="s">
        <v>1230</v>
      </c>
      <c r="C443" s="35"/>
      <c r="D443" s="35" t="s">
        <v>248</v>
      </c>
      <c r="E443" s="36"/>
      <c r="F443" s="36"/>
      <c r="G443" s="36" t="s">
        <v>321</v>
      </c>
      <c r="H443" s="36" t="s">
        <v>380</v>
      </c>
      <c r="I443" s="37">
        <v>2.6</v>
      </c>
      <c r="J443" s="37"/>
      <c r="K443" s="40" t="s">
        <v>1465</v>
      </c>
      <c r="L443" s="37"/>
      <c r="M443" s="36">
        <v>20</v>
      </c>
      <c r="N443" s="39"/>
      <c r="O443" s="16">
        <v>406</v>
      </c>
      <c r="P443" s="35" t="s">
        <v>1230</v>
      </c>
      <c r="Q443" s="39"/>
      <c r="R443" s="36">
        <v>16</v>
      </c>
      <c r="S443" s="36">
        <v>5</v>
      </c>
      <c r="T443" s="37">
        <v>26.2</v>
      </c>
      <c r="U443" s="36" t="s">
        <v>472</v>
      </c>
      <c r="V443" s="36">
        <v>19</v>
      </c>
      <c r="W443" s="36">
        <v>48</v>
      </c>
      <c r="X443" s="36">
        <v>20</v>
      </c>
      <c r="Y443" s="36" t="s">
        <v>1566</v>
      </c>
    </row>
    <row r="444" spans="1:212" ht="26" x14ac:dyDescent="0.65">
      <c r="A444" s="16">
        <v>407</v>
      </c>
      <c r="B444" s="35" t="s">
        <v>1231</v>
      </c>
      <c r="C444" s="35"/>
      <c r="D444" s="41" t="s">
        <v>1595</v>
      </c>
      <c r="E444" s="36"/>
      <c r="F444" s="36"/>
      <c r="G444" s="36" t="s">
        <v>321</v>
      </c>
      <c r="H444" s="36" t="s">
        <v>380</v>
      </c>
      <c r="I444" s="37">
        <v>4</v>
      </c>
      <c r="J444" s="37"/>
      <c r="K444" s="40" t="s">
        <v>1456</v>
      </c>
      <c r="L444" s="37" t="s">
        <v>1474</v>
      </c>
      <c r="M444" s="36">
        <v>2</v>
      </c>
      <c r="N444" s="39"/>
      <c r="O444" s="16">
        <v>407</v>
      </c>
      <c r="P444" s="35" t="s">
        <v>1231</v>
      </c>
      <c r="Q444" s="39"/>
      <c r="R444" s="36">
        <v>16</v>
      </c>
      <c r="S444" s="36">
        <v>11</v>
      </c>
      <c r="T444" s="37">
        <v>59.7</v>
      </c>
      <c r="U444" s="36" t="s">
        <v>472</v>
      </c>
      <c r="V444" s="36">
        <v>19</v>
      </c>
      <c r="W444" s="36">
        <v>27</v>
      </c>
      <c r="X444" s="36">
        <v>39</v>
      </c>
      <c r="Y444" s="36" t="s">
        <v>1566</v>
      </c>
    </row>
    <row r="445" spans="1:212" x14ac:dyDescent="0.65">
      <c r="A445" s="16">
        <v>408</v>
      </c>
      <c r="B445" s="35" t="s">
        <v>1031</v>
      </c>
      <c r="C445" s="35" t="s">
        <v>139</v>
      </c>
      <c r="D445" s="35"/>
      <c r="E445" s="36" t="s">
        <v>281</v>
      </c>
      <c r="F445" s="36">
        <v>1837</v>
      </c>
      <c r="G445" s="36" t="s">
        <v>322</v>
      </c>
      <c r="H445" s="36" t="s">
        <v>380</v>
      </c>
      <c r="I445" s="37">
        <v>11.7</v>
      </c>
      <c r="J445" s="37"/>
      <c r="K445" s="37">
        <v>1.2</v>
      </c>
      <c r="L445" s="37"/>
      <c r="M445" s="36"/>
      <c r="N445" s="36" t="s">
        <v>322</v>
      </c>
      <c r="O445" s="16">
        <v>408</v>
      </c>
      <c r="P445" s="35" t="s">
        <v>1031</v>
      </c>
      <c r="Q445" s="36" t="s">
        <v>322</v>
      </c>
      <c r="R445" s="36">
        <v>16</v>
      </c>
      <c r="S445" s="36">
        <v>12</v>
      </c>
      <c r="T445" s="37">
        <v>58.2</v>
      </c>
      <c r="U445" s="36" t="s">
        <v>472</v>
      </c>
      <c r="V445" s="36">
        <v>36</v>
      </c>
      <c r="W445" s="36">
        <v>13</v>
      </c>
      <c r="X445" s="36">
        <v>47</v>
      </c>
      <c r="Y445" s="36" t="s">
        <v>1566</v>
      </c>
    </row>
    <row r="446" spans="1:212" x14ac:dyDescent="0.65">
      <c r="A446" s="16">
        <v>409</v>
      </c>
      <c r="B446" s="35" t="s">
        <v>1030</v>
      </c>
      <c r="C446" s="35" t="s">
        <v>140</v>
      </c>
      <c r="D446" s="35"/>
      <c r="E446" s="36" t="s">
        <v>270</v>
      </c>
      <c r="F446" s="36">
        <v>1826</v>
      </c>
      <c r="G446" s="36" t="s">
        <v>224</v>
      </c>
      <c r="H446" s="36" t="s">
        <v>378</v>
      </c>
      <c r="I446" s="37">
        <v>5.6</v>
      </c>
      <c r="J446" s="37"/>
      <c r="K446" s="37">
        <v>12</v>
      </c>
      <c r="L446" s="37"/>
      <c r="M446" s="36"/>
      <c r="N446" s="36" t="s">
        <v>445</v>
      </c>
      <c r="O446" s="16">
        <v>409</v>
      </c>
      <c r="P446" s="35" t="s">
        <v>1030</v>
      </c>
      <c r="Q446" s="36" t="s">
        <v>445</v>
      </c>
      <c r="R446" s="36">
        <v>16</v>
      </c>
      <c r="S446" s="36">
        <v>13</v>
      </c>
      <c r="T446" s="37">
        <v>11</v>
      </c>
      <c r="U446" s="36" t="s">
        <v>472</v>
      </c>
      <c r="V446" s="36">
        <v>54</v>
      </c>
      <c r="W446" s="36">
        <v>13</v>
      </c>
      <c r="X446" s="36">
        <v>6</v>
      </c>
      <c r="Y446" s="36" t="s">
        <v>1566</v>
      </c>
    </row>
    <row r="447" spans="1:212" x14ac:dyDescent="0.65">
      <c r="A447" s="16">
        <v>410</v>
      </c>
      <c r="B447" s="35" t="s">
        <v>1187</v>
      </c>
      <c r="C447" s="35"/>
      <c r="D447" s="35"/>
      <c r="E447" s="36"/>
      <c r="F447" s="36"/>
      <c r="G447" s="36" t="s">
        <v>224</v>
      </c>
      <c r="H447" s="36" t="s">
        <v>378</v>
      </c>
      <c r="I447" s="37">
        <v>9</v>
      </c>
      <c r="J447" s="37"/>
      <c r="K447" s="37">
        <v>30</v>
      </c>
      <c r="L447" s="37"/>
      <c r="M447" s="36"/>
      <c r="N447" s="36"/>
      <c r="O447" s="16">
        <v>410</v>
      </c>
      <c r="P447" s="35" t="s">
        <v>1187</v>
      </c>
      <c r="Q447" s="36"/>
      <c r="R447" s="36">
        <v>16</v>
      </c>
      <c r="S447" s="36">
        <v>15</v>
      </c>
      <c r="T447" s="37">
        <f>60*0.6</f>
        <v>36</v>
      </c>
      <c r="U447" s="36" t="s">
        <v>472</v>
      </c>
      <c r="V447" s="36">
        <v>54</v>
      </c>
      <c r="W447" s="36">
        <v>52</v>
      </c>
      <c r="X447" s="36">
        <v>0</v>
      </c>
      <c r="Y447" s="36" t="s">
        <v>1566</v>
      </c>
    </row>
    <row r="448" spans="1:212" x14ac:dyDescent="0.65">
      <c r="A448" s="16">
        <v>411</v>
      </c>
      <c r="B448" s="35" t="s">
        <v>141</v>
      </c>
      <c r="C448" s="35" t="s">
        <v>1033</v>
      </c>
      <c r="D448" s="35"/>
      <c r="E448" s="36" t="s">
        <v>272</v>
      </c>
      <c r="F448" s="36">
        <v>1781</v>
      </c>
      <c r="G448" s="36" t="s">
        <v>320</v>
      </c>
      <c r="H448" s="36" t="s">
        <v>380</v>
      </c>
      <c r="I448" s="37">
        <v>7.3</v>
      </c>
      <c r="J448" s="37"/>
      <c r="K448" s="37">
        <v>8.9</v>
      </c>
      <c r="L448" s="37"/>
      <c r="M448" s="36"/>
      <c r="N448" s="36" t="s">
        <v>427</v>
      </c>
      <c r="O448" s="16">
        <v>411</v>
      </c>
      <c r="P448" s="35" t="s">
        <v>141</v>
      </c>
      <c r="Q448" s="36" t="s">
        <v>427</v>
      </c>
      <c r="R448" s="36">
        <v>16</v>
      </c>
      <c r="S448" s="36">
        <v>17</v>
      </c>
      <c r="T448" s="37">
        <v>3.1</v>
      </c>
      <c r="U448" s="36" t="s">
        <v>472</v>
      </c>
      <c r="V448" s="36">
        <v>22</v>
      </c>
      <c r="W448" s="36">
        <v>58</v>
      </c>
      <c r="X448" s="36">
        <v>30</v>
      </c>
      <c r="Y448" s="36" t="s">
        <v>1566</v>
      </c>
    </row>
    <row r="449" spans="1:25" x14ac:dyDescent="0.65">
      <c r="A449" s="16">
        <v>412</v>
      </c>
      <c r="B449" s="35" t="s">
        <v>1387</v>
      </c>
      <c r="C449" s="35" t="s">
        <v>1388</v>
      </c>
      <c r="D449" s="35" t="s">
        <v>1386</v>
      </c>
      <c r="E449" s="36"/>
      <c r="F449" s="36"/>
      <c r="G449" s="36" t="s">
        <v>322</v>
      </c>
      <c r="H449" s="36" t="s">
        <v>378</v>
      </c>
      <c r="I449" s="37">
        <v>13.8</v>
      </c>
      <c r="J449" s="37"/>
      <c r="K449" s="37">
        <v>0.8</v>
      </c>
      <c r="L449" s="37">
        <v>0.2</v>
      </c>
      <c r="M449" s="36"/>
      <c r="N449" s="39" t="s">
        <v>322</v>
      </c>
      <c r="O449" s="16">
        <v>412</v>
      </c>
      <c r="P449" s="35" t="s">
        <v>1387</v>
      </c>
      <c r="Q449" s="39" t="s">
        <v>322</v>
      </c>
      <c r="R449" s="36">
        <v>16</v>
      </c>
      <c r="S449" s="36">
        <v>17</v>
      </c>
      <c r="T449" s="37">
        <v>13.4</v>
      </c>
      <c r="U449" s="36" t="s">
        <v>472</v>
      </c>
      <c r="V449" s="36">
        <v>51</v>
      </c>
      <c r="W449" s="36">
        <v>59</v>
      </c>
      <c r="X449" s="36">
        <v>10</v>
      </c>
      <c r="Y449" s="36" t="s">
        <v>1566</v>
      </c>
    </row>
    <row r="450" spans="1:25" x14ac:dyDescent="0.65">
      <c r="A450" s="16">
        <v>413</v>
      </c>
      <c r="B450" s="35" t="s">
        <v>1032</v>
      </c>
      <c r="C450" s="35"/>
      <c r="D450" s="35" t="s">
        <v>732</v>
      </c>
      <c r="E450" s="36"/>
      <c r="F450" s="36"/>
      <c r="G450" s="36" t="s">
        <v>224</v>
      </c>
      <c r="H450" s="36" t="s">
        <v>378</v>
      </c>
      <c r="I450" s="37">
        <v>5.4</v>
      </c>
      <c r="J450" s="37"/>
      <c r="K450" s="37">
        <v>12</v>
      </c>
      <c r="L450" s="37"/>
      <c r="M450" s="36"/>
      <c r="N450" s="36" t="s">
        <v>447</v>
      </c>
      <c r="O450" s="16">
        <v>413</v>
      </c>
      <c r="P450" s="35" t="s">
        <v>1032</v>
      </c>
      <c r="Q450" s="36" t="s">
        <v>447</v>
      </c>
      <c r="R450" s="36">
        <v>16</v>
      </c>
      <c r="S450" s="36">
        <v>18</v>
      </c>
      <c r="T450" s="37">
        <v>50.5</v>
      </c>
      <c r="U450" s="36" t="s">
        <v>472</v>
      </c>
      <c r="V450" s="36">
        <v>57</v>
      </c>
      <c r="W450" s="36">
        <v>56</v>
      </c>
      <c r="X450" s="36">
        <v>4</v>
      </c>
      <c r="Y450" s="36" t="s">
        <v>1566</v>
      </c>
    </row>
    <row r="451" spans="1:25" x14ac:dyDescent="0.65">
      <c r="A451" s="16">
        <v>414</v>
      </c>
      <c r="B451" s="35" t="s">
        <v>142</v>
      </c>
      <c r="C451" s="35" t="s">
        <v>1035</v>
      </c>
      <c r="D451" s="35"/>
      <c r="E451" s="36" t="s">
        <v>291</v>
      </c>
      <c r="F451" s="36">
        <v>1745</v>
      </c>
      <c r="G451" s="36" t="s">
        <v>320</v>
      </c>
      <c r="H451" s="36" t="s">
        <v>380</v>
      </c>
      <c r="I451" s="37">
        <v>5.4</v>
      </c>
      <c r="J451" s="37"/>
      <c r="K451" s="37">
        <v>26</v>
      </c>
      <c r="L451" s="37"/>
      <c r="M451" s="36"/>
      <c r="N451" s="36" t="s">
        <v>462</v>
      </c>
      <c r="O451" s="16">
        <v>414</v>
      </c>
      <c r="P451" s="35" t="s">
        <v>142</v>
      </c>
      <c r="Q451" s="36" t="s">
        <v>462</v>
      </c>
      <c r="R451" s="36">
        <v>16</v>
      </c>
      <c r="S451" s="36">
        <v>23</v>
      </c>
      <c r="T451" s="37">
        <v>35.4</v>
      </c>
      <c r="U451" s="36" t="s">
        <v>472</v>
      </c>
      <c r="V451" s="36">
        <v>26</v>
      </c>
      <c r="W451" s="36">
        <v>31</v>
      </c>
      <c r="X451" s="36">
        <v>31</v>
      </c>
      <c r="Y451" s="36" t="s">
        <v>1566</v>
      </c>
    </row>
    <row r="452" spans="1:25" x14ac:dyDescent="0.65">
      <c r="A452" s="16">
        <v>415</v>
      </c>
      <c r="B452" s="35" t="s">
        <v>1498</v>
      </c>
      <c r="C452" s="35"/>
      <c r="D452" s="35" t="s">
        <v>249</v>
      </c>
      <c r="E452" s="36"/>
      <c r="F452" s="36"/>
      <c r="G452" s="36" t="s">
        <v>321</v>
      </c>
      <c r="H452" s="36" t="s">
        <v>381</v>
      </c>
      <c r="I452" s="37">
        <v>4.5999999999999996</v>
      </c>
      <c r="J452" s="37"/>
      <c r="K452" s="40" t="s">
        <v>1461</v>
      </c>
      <c r="L452" s="37"/>
      <c r="M452" s="36">
        <v>340</v>
      </c>
      <c r="N452" s="36"/>
      <c r="O452" s="16">
        <v>415</v>
      </c>
      <c r="P452" s="35" t="s">
        <v>1498</v>
      </c>
      <c r="Q452" s="36"/>
      <c r="R452" s="36">
        <v>16</v>
      </c>
      <c r="S452" s="36">
        <v>25</v>
      </c>
      <c r="T452" s="37">
        <v>35.1</v>
      </c>
      <c r="U452" s="36" t="s">
        <v>472</v>
      </c>
      <c r="V452" s="36">
        <v>23</v>
      </c>
      <c r="W452" s="36">
        <v>26</v>
      </c>
      <c r="X452" s="36">
        <v>50</v>
      </c>
      <c r="Y452" s="36" t="s">
        <v>1566</v>
      </c>
    </row>
    <row r="453" spans="1:25" x14ac:dyDescent="0.65">
      <c r="A453" s="16">
        <v>416</v>
      </c>
      <c r="B453" s="35" t="s">
        <v>1269</v>
      </c>
      <c r="C453" s="35"/>
      <c r="D453" s="35"/>
      <c r="E453" s="36" t="s">
        <v>286</v>
      </c>
      <c r="F453" s="36">
        <v>1895</v>
      </c>
      <c r="G453" s="36" t="s">
        <v>323</v>
      </c>
      <c r="H453" s="36" t="s">
        <v>381</v>
      </c>
      <c r="I453" s="37" t="s">
        <v>1332</v>
      </c>
      <c r="J453" s="37"/>
      <c r="K453" s="37">
        <v>35</v>
      </c>
      <c r="L453" s="37">
        <v>20</v>
      </c>
      <c r="M453" s="36"/>
      <c r="N453" s="36" t="s">
        <v>1418</v>
      </c>
      <c r="O453" s="16">
        <v>416</v>
      </c>
      <c r="P453" s="35" t="s">
        <v>1269</v>
      </c>
      <c r="Q453" s="36" t="s">
        <v>1418</v>
      </c>
      <c r="R453" s="36">
        <v>16</v>
      </c>
      <c r="S453" s="36">
        <v>25</v>
      </c>
      <c r="T453" s="37">
        <v>36</v>
      </c>
      <c r="U453" s="36" t="s">
        <v>472</v>
      </c>
      <c r="V453" s="36">
        <v>24</v>
      </c>
      <c r="W453" s="36">
        <v>28</v>
      </c>
      <c r="X453" s="36">
        <v>0</v>
      </c>
      <c r="Y453" s="36" t="s">
        <v>1566</v>
      </c>
    </row>
    <row r="454" spans="1:25" x14ac:dyDescent="0.65">
      <c r="A454" s="16">
        <v>417</v>
      </c>
      <c r="B454" s="35" t="s">
        <v>1034</v>
      </c>
      <c r="C454" s="35"/>
      <c r="D454" s="35"/>
      <c r="E454" s="36"/>
      <c r="F454" s="36"/>
      <c r="G454" s="36" t="s">
        <v>320</v>
      </c>
      <c r="H454" s="36" t="s">
        <v>382</v>
      </c>
      <c r="I454" s="37">
        <v>9.1999999999999993</v>
      </c>
      <c r="J454" s="37"/>
      <c r="K454" s="37">
        <v>10.7</v>
      </c>
      <c r="L454" s="37"/>
      <c r="M454" s="36"/>
      <c r="N454" s="36" t="s">
        <v>419</v>
      </c>
      <c r="O454" s="16">
        <v>417</v>
      </c>
      <c r="P454" s="35" t="s">
        <v>1034</v>
      </c>
      <c r="Q454" s="36" t="s">
        <v>419</v>
      </c>
      <c r="R454" s="36">
        <v>16</v>
      </c>
      <c r="S454" s="36">
        <v>25</v>
      </c>
      <c r="T454" s="37">
        <v>48.5</v>
      </c>
      <c r="U454" s="36" t="s">
        <v>472</v>
      </c>
      <c r="V454" s="36">
        <v>72</v>
      </c>
      <c r="W454" s="36">
        <v>12</v>
      </c>
      <c r="X454" s="36">
        <v>6</v>
      </c>
      <c r="Y454" s="36" t="s">
        <v>1566</v>
      </c>
    </row>
    <row r="455" spans="1:25" x14ac:dyDescent="0.65">
      <c r="A455" s="16">
        <v>418</v>
      </c>
      <c r="B455" s="35" t="s">
        <v>1036</v>
      </c>
      <c r="C455" s="35" t="s">
        <v>143</v>
      </c>
      <c r="D455" s="35"/>
      <c r="E455" s="36" t="s">
        <v>271</v>
      </c>
      <c r="F455" s="36">
        <v>1751</v>
      </c>
      <c r="G455" s="36" t="s">
        <v>224</v>
      </c>
      <c r="H455" s="36" t="s">
        <v>380</v>
      </c>
      <c r="I455" s="37">
        <v>5.8</v>
      </c>
      <c r="J455" s="37"/>
      <c r="K455" s="37">
        <v>40</v>
      </c>
      <c r="L455" s="37"/>
      <c r="M455" s="36"/>
      <c r="N455" s="36" t="s">
        <v>445</v>
      </c>
      <c r="O455" s="16">
        <v>418</v>
      </c>
      <c r="P455" s="35" t="s">
        <v>1036</v>
      </c>
      <c r="Q455" s="36" t="s">
        <v>445</v>
      </c>
      <c r="R455" s="36">
        <v>16</v>
      </c>
      <c r="S455" s="36">
        <v>25</v>
      </c>
      <c r="T455" s="37">
        <v>20</v>
      </c>
      <c r="U455" s="36" t="s">
        <v>472</v>
      </c>
      <c r="V455" s="36">
        <v>40</v>
      </c>
      <c r="W455" s="36">
        <v>39</v>
      </c>
      <c r="X455" s="36">
        <v>13</v>
      </c>
      <c r="Y455" s="36" t="s">
        <v>1566</v>
      </c>
    </row>
    <row r="456" spans="1:25" x14ac:dyDescent="0.65">
      <c r="A456" s="16">
        <v>419</v>
      </c>
      <c r="B456" s="35" t="s">
        <v>1037</v>
      </c>
      <c r="C456" s="35" t="s">
        <v>144</v>
      </c>
      <c r="D456" s="35"/>
      <c r="E456" s="36" t="s">
        <v>270</v>
      </c>
      <c r="F456" s="36">
        <v>1826</v>
      </c>
      <c r="G456" s="36" t="s">
        <v>224</v>
      </c>
      <c r="H456" s="36" t="s">
        <v>378</v>
      </c>
      <c r="I456" s="37">
        <v>7.2</v>
      </c>
      <c r="J456" s="37"/>
      <c r="K456" s="37">
        <v>6</v>
      </c>
      <c r="L456" s="37"/>
      <c r="M456" s="36"/>
      <c r="N456" s="36" t="s">
        <v>425</v>
      </c>
      <c r="O456" s="16">
        <v>419</v>
      </c>
      <c r="P456" s="35" t="s">
        <v>1037</v>
      </c>
      <c r="Q456" s="36" t="s">
        <v>425</v>
      </c>
      <c r="R456" s="36">
        <v>16</v>
      </c>
      <c r="S456" s="36">
        <v>27</v>
      </c>
      <c r="T456" s="37">
        <v>46.5</v>
      </c>
      <c r="U456" s="36" t="s">
        <v>472</v>
      </c>
      <c r="V456" s="36">
        <v>49</v>
      </c>
      <c r="W456" s="36">
        <v>9</v>
      </c>
      <c r="X456" s="36">
        <v>4</v>
      </c>
      <c r="Y456" s="36" t="s">
        <v>1566</v>
      </c>
    </row>
    <row r="457" spans="1:25" x14ac:dyDescent="0.65">
      <c r="A457" s="16">
        <v>420</v>
      </c>
      <c r="B457" s="35" t="s">
        <v>1038</v>
      </c>
      <c r="C457" s="35"/>
      <c r="D457" s="35"/>
      <c r="E457" s="36"/>
      <c r="F457" s="36"/>
      <c r="G457" s="36" t="s">
        <v>320</v>
      </c>
      <c r="H457" s="36" t="s">
        <v>380</v>
      </c>
      <c r="I457" s="37">
        <v>9.1</v>
      </c>
      <c r="J457" s="37"/>
      <c r="K457" s="37">
        <v>5.5</v>
      </c>
      <c r="L457" s="37"/>
      <c r="M457" s="36"/>
      <c r="N457" s="36" t="s">
        <v>427</v>
      </c>
      <c r="O457" s="16">
        <v>420</v>
      </c>
      <c r="P457" s="35" t="s">
        <v>1038</v>
      </c>
      <c r="Q457" s="36" t="s">
        <v>427</v>
      </c>
      <c r="R457" s="36">
        <v>16</v>
      </c>
      <c r="S457" s="36">
        <v>27</v>
      </c>
      <c r="T457" s="37">
        <v>40.4</v>
      </c>
      <c r="U457" s="36" t="s">
        <v>472</v>
      </c>
      <c r="V457" s="36">
        <v>38</v>
      </c>
      <c r="W457" s="36">
        <v>50</v>
      </c>
      <c r="X457" s="36">
        <v>56</v>
      </c>
      <c r="Y457" s="36" t="s">
        <v>1566</v>
      </c>
    </row>
    <row r="458" spans="1:25" x14ac:dyDescent="0.65">
      <c r="A458" s="16">
        <v>421</v>
      </c>
      <c r="B458" s="35" t="s">
        <v>1039</v>
      </c>
      <c r="C458" s="35"/>
      <c r="D458" s="35"/>
      <c r="E458" s="36"/>
      <c r="F458" s="36"/>
      <c r="G458" s="36" t="s">
        <v>320</v>
      </c>
      <c r="H458" s="36" t="s">
        <v>380</v>
      </c>
      <c r="I458" s="37">
        <v>9</v>
      </c>
      <c r="J458" s="37"/>
      <c r="K458" s="37">
        <v>9.3000000000000007</v>
      </c>
      <c r="L458" s="37"/>
      <c r="M458" s="36"/>
      <c r="N458" s="36" t="s">
        <v>467</v>
      </c>
      <c r="O458" s="16">
        <v>421</v>
      </c>
      <c r="P458" s="35" t="s">
        <v>1039</v>
      </c>
      <c r="Q458" s="36" t="s">
        <v>467</v>
      </c>
      <c r="R458" s="36">
        <v>16</v>
      </c>
      <c r="S458" s="36">
        <v>27</v>
      </c>
      <c r="T458" s="37">
        <v>14.1</v>
      </c>
      <c r="U458" s="36" t="s">
        <v>472</v>
      </c>
      <c r="V458" s="36">
        <v>26</v>
      </c>
      <c r="W458" s="36">
        <v>1</v>
      </c>
      <c r="X458" s="36">
        <v>29</v>
      </c>
      <c r="Y458" s="36" t="s">
        <v>1566</v>
      </c>
    </row>
    <row r="459" spans="1:25" x14ac:dyDescent="0.65">
      <c r="A459" s="16">
        <v>422</v>
      </c>
      <c r="B459" s="35" t="s">
        <v>1232</v>
      </c>
      <c r="C459" s="35"/>
      <c r="D459" s="35" t="s">
        <v>250</v>
      </c>
      <c r="E459" s="36"/>
      <c r="F459" s="36"/>
      <c r="G459" s="36" t="s">
        <v>321</v>
      </c>
      <c r="H459" s="36" t="s">
        <v>380</v>
      </c>
      <c r="I459" s="37">
        <v>1</v>
      </c>
      <c r="J459" s="37"/>
      <c r="K459" s="40" t="s">
        <v>1475</v>
      </c>
      <c r="L459" s="37"/>
      <c r="M459" s="36">
        <v>277</v>
      </c>
      <c r="N459" s="39"/>
      <c r="O459" s="16">
        <v>422</v>
      </c>
      <c r="P459" s="35" t="s">
        <v>1232</v>
      </c>
      <c r="Q459" s="39"/>
      <c r="R459" s="36">
        <v>16</v>
      </c>
      <c r="S459" s="36">
        <v>29</v>
      </c>
      <c r="T459" s="37">
        <v>24.5</v>
      </c>
      <c r="U459" s="36" t="s">
        <v>472</v>
      </c>
      <c r="V459" s="36">
        <v>26</v>
      </c>
      <c r="W459" s="36">
        <v>25</v>
      </c>
      <c r="X459" s="36">
        <v>55</v>
      </c>
      <c r="Y459" s="36" t="s">
        <v>1566</v>
      </c>
    </row>
    <row r="460" spans="1:25" x14ac:dyDescent="0.65">
      <c r="A460" s="16">
        <v>423</v>
      </c>
      <c r="B460" s="35" t="s">
        <v>1041</v>
      </c>
      <c r="C460" s="35" t="s">
        <v>145</v>
      </c>
      <c r="D460" s="35"/>
      <c r="E460" s="36" t="s">
        <v>305</v>
      </c>
      <c r="F460" s="36">
        <v>1883</v>
      </c>
      <c r="G460" s="36" t="s">
        <v>322</v>
      </c>
      <c r="H460" s="36" t="s">
        <v>380</v>
      </c>
      <c r="I460" s="37">
        <v>10.9</v>
      </c>
      <c r="J460" s="37"/>
      <c r="K460" s="37">
        <v>0.5</v>
      </c>
      <c r="L460" s="37">
        <v>0.4</v>
      </c>
      <c r="M460" s="36"/>
      <c r="N460" s="36" t="s">
        <v>463</v>
      </c>
      <c r="O460" s="16">
        <v>423</v>
      </c>
      <c r="P460" s="35" t="s">
        <v>1041</v>
      </c>
      <c r="Q460" s="36" t="s">
        <v>463</v>
      </c>
      <c r="R460" s="36">
        <v>16</v>
      </c>
      <c r="S460" s="36">
        <v>31</v>
      </c>
      <c r="T460" s="37">
        <v>30.6</v>
      </c>
      <c r="U460" s="36" t="s">
        <v>472</v>
      </c>
      <c r="V460" s="36">
        <v>40</v>
      </c>
      <c r="W460" s="36">
        <v>15</v>
      </c>
      <c r="X460" s="36">
        <v>13</v>
      </c>
      <c r="Y460" s="36" t="s">
        <v>1566</v>
      </c>
    </row>
    <row r="461" spans="1:25" x14ac:dyDescent="0.65">
      <c r="A461" s="16">
        <v>424</v>
      </c>
      <c r="B461" s="35" t="s">
        <v>146</v>
      </c>
      <c r="C461" s="35" t="s">
        <v>1044</v>
      </c>
      <c r="D461" s="35"/>
      <c r="E461" s="36" t="s">
        <v>278</v>
      </c>
      <c r="F461" s="36">
        <v>1782</v>
      </c>
      <c r="G461" s="36" t="s">
        <v>320</v>
      </c>
      <c r="H461" s="36" t="s">
        <v>381</v>
      </c>
      <c r="I461" s="37">
        <v>7.8</v>
      </c>
      <c r="J461" s="37"/>
      <c r="K461" s="37">
        <v>10</v>
      </c>
      <c r="L461" s="37"/>
      <c r="M461" s="36"/>
      <c r="N461" s="36" t="s">
        <v>419</v>
      </c>
      <c r="O461" s="16">
        <v>424</v>
      </c>
      <c r="P461" s="35" t="s">
        <v>146</v>
      </c>
      <c r="Q461" s="36" t="s">
        <v>419</v>
      </c>
      <c r="R461" s="36">
        <v>16</v>
      </c>
      <c r="S461" s="36">
        <v>32</v>
      </c>
      <c r="T461" s="37">
        <v>31.9</v>
      </c>
      <c r="U461" s="36" t="s">
        <v>472</v>
      </c>
      <c r="V461" s="36">
        <v>13</v>
      </c>
      <c r="W461" s="36">
        <v>3</v>
      </c>
      <c r="X461" s="36">
        <v>10</v>
      </c>
      <c r="Y461" s="36" t="s">
        <v>1566</v>
      </c>
    </row>
    <row r="462" spans="1:25" x14ac:dyDescent="0.65">
      <c r="A462" s="16">
        <v>425</v>
      </c>
      <c r="B462" s="35" t="s">
        <v>1040</v>
      </c>
      <c r="C462" s="35"/>
      <c r="D462" s="35"/>
      <c r="E462" s="36"/>
      <c r="F462" s="36"/>
      <c r="G462" s="36" t="s">
        <v>224</v>
      </c>
      <c r="H462" s="36" t="s">
        <v>378</v>
      </c>
      <c r="I462" s="37">
        <v>8.1</v>
      </c>
      <c r="J462" s="37"/>
      <c r="K462" s="37">
        <v>29</v>
      </c>
      <c r="L462" s="37"/>
      <c r="M462" s="36"/>
      <c r="N462" s="36" t="s">
        <v>1363</v>
      </c>
      <c r="O462" s="16">
        <v>425</v>
      </c>
      <c r="P462" s="35" t="s">
        <v>1040</v>
      </c>
      <c r="Q462" s="36" t="s">
        <v>1363</v>
      </c>
      <c r="R462" s="36">
        <v>16</v>
      </c>
      <c r="S462" s="36">
        <v>32</v>
      </c>
      <c r="T462" s="37">
        <v>45.5</v>
      </c>
      <c r="U462" s="36" t="s">
        <v>472</v>
      </c>
      <c r="V462" s="36">
        <v>52</v>
      </c>
      <c r="W462" s="36">
        <v>38</v>
      </c>
      <c r="X462" s="36">
        <v>38</v>
      </c>
      <c r="Y462" s="36" t="s">
        <v>1566</v>
      </c>
    </row>
    <row r="463" spans="1:25" x14ac:dyDescent="0.65">
      <c r="A463" s="16">
        <v>426</v>
      </c>
      <c r="B463" s="35" t="s">
        <v>1042</v>
      </c>
      <c r="C463" s="35"/>
      <c r="D463" s="35"/>
      <c r="E463" s="36"/>
      <c r="F463" s="36"/>
      <c r="G463" s="36" t="s">
        <v>323</v>
      </c>
      <c r="H463" s="36" t="s">
        <v>378</v>
      </c>
      <c r="I463" s="37" t="s">
        <v>1332</v>
      </c>
      <c r="J463" s="37"/>
      <c r="K463" s="37">
        <v>4</v>
      </c>
      <c r="L463" s="37">
        <v>0.5</v>
      </c>
      <c r="M463" s="36"/>
      <c r="N463" s="36" t="s">
        <v>412</v>
      </c>
      <c r="O463" s="16">
        <v>426</v>
      </c>
      <c r="P463" s="35" t="s">
        <v>1042</v>
      </c>
      <c r="Q463" s="36" t="s">
        <v>412</v>
      </c>
      <c r="R463" s="36">
        <v>16</v>
      </c>
      <c r="S463" s="36">
        <v>33</v>
      </c>
      <c r="T463" s="37">
        <v>41.6</v>
      </c>
      <c r="U463" s="36" t="s">
        <v>472</v>
      </c>
      <c r="V463" s="36">
        <v>48</v>
      </c>
      <c r="W463" s="36">
        <v>4</v>
      </c>
      <c r="X463" s="36">
        <v>46</v>
      </c>
      <c r="Y463" s="36" t="s">
        <v>1566</v>
      </c>
    </row>
    <row r="464" spans="1:25" x14ac:dyDescent="0.65">
      <c r="A464" s="16">
        <v>427</v>
      </c>
      <c r="B464" s="35" t="s">
        <v>1043</v>
      </c>
      <c r="C464" s="35" t="s">
        <v>147</v>
      </c>
      <c r="D464" s="35"/>
      <c r="E464" s="36" t="s">
        <v>270</v>
      </c>
      <c r="F464" s="36">
        <v>1826</v>
      </c>
      <c r="G464" s="36" t="s">
        <v>224</v>
      </c>
      <c r="H464" s="36" t="s">
        <v>378</v>
      </c>
      <c r="I464" s="37">
        <v>6.7</v>
      </c>
      <c r="J464" s="37"/>
      <c r="K464" s="37">
        <v>7</v>
      </c>
      <c r="L464" s="37"/>
      <c r="M464" s="36"/>
      <c r="N464" s="36" t="s">
        <v>425</v>
      </c>
      <c r="O464" s="16">
        <v>427</v>
      </c>
      <c r="P464" s="35" t="s">
        <v>1043</v>
      </c>
      <c r="Q464" s="36" t="s">
        <v>425</v>
      </c>
      <c r="R464" s="36">
        <v>16</v>
      </c>
      <c r="S464" s="36">
        <v>34</v>
      </c>
      <c r="T464" s="37">
        <v>34.9</v>
      </c>
      <c r="U464" s="36" t="s">
        <v>472</v>
      </c>
      <c r="V464" s="36">
        <v>49</v>
      </c>
      <c r="W464" s="36">
        <v>46</v>
      </c>
      <c r="X464" s="36">
        <v>19</v>
      </c>
      <c r="Y464" s="36" t="s">
        <v>1566</v>
      </c>
    </row>
    <row r="465" spans="1:212" x14ac:dyDescent="0.65">
      <c r="A465" s="16">
        <v>428</v>
      </c>
      <c r="B465" s="35" t="s">
        <v>1045</v>
      </c>
      <c r="C465" s="35" t="s">
        <v>148</v>
      </c>
      <c r="D465" s="35"/>
      <c r="E465" s="36" t="s">
        <v>281</v>
      </c>
      <c r="F465" s="36">
        <v>1836</v>
      </c>
      <c r="G465" s="36" t="s">
        <v>323</v>
      </c>
      <c r="H465" s="36" t="s">
        <v>383</v>
      </c>
      <c r="I465" s="37">
        <v>5.2</v>
      </c>
      <c r="J465" s="37"/>
      <c r="K465" s="37">
        <v>20</v>
      </c>
      <c r="L465" s="37">
        <v>12</v>
      </c>
      <c r="M465" s="36"/>
      <c r="N465" s="36" t="s">
        <v>441</v>
      </c>
      <c r="O465" s="16">
        <v>428</v>
      </c>
      <c r="P465" s="35" t="s">
        <v>1045</v>
      </c>
      <c r="Q465" s="36" t="s">
        <v>441</v>
      </c>
      <c r="R465" s="36">
        <v>16</v>
      </c>
      <c r="S465" s="36">
        <v>40</v>
      </c>
      <c r="T465" s="37">
        <v>5.8</v>
      </c>
      <c r="U465" s="36" t="s">
        <v>472</v>
      </c>
      <c r="V465" s="36">
        <v>48</v>
      </c>
      <c r="W465" s="36">
        <v>39</v>
      </c>
      <c r="X465" s="36">
        <v>44</v>
      </c>
      <c r="Y465" s="36" t="s">
        <v>1566</v>
      </c>
    </row>
    <row r="466" spans="1:212" x14ac:dyDescent="0.65">
      <c r="A466" s="16">
        <v>429</v>
      </c>
      <c r="B466" s="35" t="s">
        <v>1046</v>
      </c>
      <c r="C466" s="35"/>
      <c r="D466" s="35"/>
      <c r="E466" s="36"/>
      <c r="F466" s="36"/>
      <c r="G466" s="36" t="s">
        <v>224</v>
      </c>
      <c r="H466" s="36" t="s">
        <v>380</v>
      </c>
      <c r="I466" s="37">
        <v>8.5</v>
      </c>
      <c r="J466" s="37"/>
      <c r="K466" s="37">
        <v>7</v>
      </c>
      <c r="L466" s="37"/>
      <c r="M466" s="36"/>
      <c r="N466" s="36" t="s">
        <v>730</v>
      </c>
      <c r="O466" s="16">
        <v>429</v>
      </c>
      <c r="P466" s="35" t="s">
        <v>1046</v>
      </c>
      <c r="Q466" s="36" t="s">
        <v>730</v>
      </c>
      <c r="R466" s="36">
        <v>16</v>
      </c>
      <c r="S466" s="36">
        <v>40</v>
      </c>
      <c r="T466" s="37">
        <v>23.8</v>
      </c>
      <c r="U466" s="36" t="s">
        <v>472</v>
      </c>
      <c r="V466" s="36">
        <v>43</v>
      </c>
      <c r="W466" s="36">
        <v>22</v>
      </c>
      <c r="X466" s="36">
        <v>1</v>
      </c>
      <c r="Y466" s="36" t="s">
        <v>1566</v>
      </c>
    </row>
    <row r="467" spans="1:212" x14ac:dyDescent="0.65">
      <c r="A467" s="16">
        <v>430</v>
      </c>
      <c r="B467" s="35" t="s">
        <v>149</v>
      </c>
      <c r="C467" s="35" t="s">
        <v>1048</v>
      </c>
      <c r="D467" s="35"/>
      <c r="E467" s="36" t="s">
        <v>302</v>
      </c>
      <c r="F467" s="36">
        <v>1714</v>
      </c>
      <c r="G467" s="36" t="s">
        <v>320</v>
      </c>
      <c r="H467" s="36" t="s">
        <v>384</v>
      </c>
      <c r="I467" s="37">
        <v>5.8</v>
      </c>
      <c r="J467" s="37"/>
      <c r="K467" s="37">
        <v>17</v>
      </c>
      <c r="L467" s="37"/>
      <c r="M467" s="36"/>
      <c r="N467" s="36" t="s">
        <v>437</v>
      </c>
      <c r="O467" s="16">
        <v>430</v>
      </c>
      <c r="P467" s="35" t="s">
        <v>149</v>
      </c>
      <c r="Q467" s="36" t="s">
        <v>437</v>
      </c>
      <c r="R467" s="36">
        <v>16</v>
      </c>
      <c r="S467" s="36">
        <v>41</v>
      </c>
      <c r="T467" s="37">
        <v>41.4</v>
      </c>
      <c r="U467" s="36" t="s">
        <v>473</v>
      </c>
      <c r="V467" s="36">
        <v>36</v>
      </c>
      <c r="W467" s="36">
        <v>27</v>
      </c>
      <c r="X467" s="36">
        <v>36</v>
      </c>
      <c r="Y467" s="36" t="s">
        <v>1566</v>
      </c>
    </row>
    <row r="468" spans="1:212" x14ac:dyDescent="0.65">
      <c r="A468" s="16">
        <v>431</v>
      </c>
      <c r="B468" s="35" t="s">
        <v>1047</v>
      </c>
      <c r="C468" s="35"/>
      <c r="D468" s="35"/>
      <c r="E468" s="36"/>
      <c r="F468" s="36"/>
      <c r="G468" s="36" t="s">
        <v>224</v>
      </c>
      <c r="H468" s="36" t="s">
        <v>383</v>
      </c>
      <c r="I468" s="37">
        <v>5.2</v>
      </c>
      <c r="J468" s="37"/>
      <c r="K468" s="37">
        <v>14</v>
      </c>
      <c r="L468" s="37"/>
      <c r="M468" s="36"/>
      <c r="N468" s="36" t="s">
        <v>448</v>
      </c>
      <c r="O468" s="16">
        <v>431</v>
      </c>
      <c r="P468" s="35" t="s">
        <v>1047</v>
      </c>
      <c r="Q468" s="36" t="s">
        <v>448</v>
      </c>
      <c r="R468" s="36">
        <v>16</v>
      </c>
      <c r="S468" s="36">
        <v>41</v>
      </c>
      <c r="T468" s="37">
        <v>20.2</v>
      </c>
      <c r="U468" s="36" t="s">
        <v>472</v>
      </c>
      <c r="V468" s="36">
        <v>48</v>
      </c>
      <c r="W468" s="36">
        <v>45</v>
      </c>
      <c r="X468" s="36">
        <v>45</v>
      </c>
      <c r="Y468" s="36" t="s">
        <v>1566</v>
      </c>
    </row>
    <row r="469" spans="1:212" ht="15" customHeight="1" x14ac:dyDescent="0.65">
      <c r="A469" s="18" t="s">
        <v>1577</v>
      </c>
      <c r="B469" s="17" t="s">
        <v>1578</v>
      </c>
      <c r="C469" s="19" t="s">
        <v>1579</v>
      </c>
      <c r="D469" s="17" t="s">
        <v>195</v>
      </c>
      <c r="E469" s="28"/>
      <c r="F469" s="28"/>
      <c r="G469" s="17" t="s">
        <v>318</v>
      </c>
      <c r="H469" s="17" t="s">
        <v>329</v>
      </c>
      <c r="I469" s="17" t="s">
        <v>404</v>
      </c>
      <c r="J469" s="17" t="s">
        <v>406</v>
      </c>
      <c r="K469" s="17" t="s">
        <v>407</v>
      </c>
      <c r="L469" s="17" t="s">
        <v>409</v>
      </c>
      <c r="M469" s="17" t="s">
        <v>410</v>
      </c>
      <c r="N469" s="17" t="s">
        <v>1580</v>
      </c>
      <c r="O469" s="18" t="s">
        <v>1577</v>
      </c>
      <c r="P469" s="17" t="s">
        <v>1578</v>
      </c>
      <c r="Q469" s="17" t="s">
        <v>1580</v>
      </c>
      <c r="R469" s="25" t="s">
        <v>1593</v>
      </c>
      <c r="S469" s="26"/>
      <c r="T469" s="27"/>
      <c r="U469" s="25" t="s">
        <v>1594</v>
      </c>
      <c r="V469" s="26"/>
      <c r="W469" s="26"/>
      <c r="X469" s="27"/>
      <c r="Y469" s="29" t="s">
        <v>1581</v>
      </c>
      <c r="Z469" s="30"/>
      <c r="AA469" s="30"/>
      <c r="AB469" s="30"/>
      <c r="AC469" s="30"/>
      <c r="AD469" s="30"/>
      <c r="AE469" s="30"/>
      <c r="AF469" s="30"/>
      <c r="AG469" s="30"/>
      <c r="AH469" s="30"/>
      <c r="AI469" s="30"/>
      <c r="AJ469" s="30"/>
      <c r="AK469" s="30"/>
      <c r="AL469" s="30"/>
      <c r="AM469" s="30"/>
      <c r="AN469" s="30"/>
      <c r="AO469" s="30"/>
      <c r="AP469" s="30"/>
      <c r="AQ469" s="30"/>
      <c r="AR469" s="30"/>
      <c r="AS469" s="30"/>
      <c r="AT469" s="30"/>
      <c r="AU469" s="30"/>
      <c r="AV469" s="30"/>
      <c r="AW469" s="30"/>
      <c r="AX469" s="30"/>
      <c r="AY469" s="30"/>
      <c r="AZ469" s="30"/>
      <c r="BA469" s="30"/>
      <c r="BB469" s="30"/>
      <c r="BC469" s="30"/>
      <c r="BD469" s="30"/>
      <c r="BE469" s="30"/>
      <c r="BF469" s="30"/>
      <c r="BG469" s="30"/>
      <c r="BH469" s="30"/>
      <c r="BI469" s="30"/>
      <c r="BJ469" s="30"/>
      <c r="BK469" s="30"/>
      <c r="BL469" s="30"/>
      <c r="BM469" s="30"/>
      <c r="BN469" s="30"/>
      <c r="BO469" s="30"/>
      <c r="BP469" s="30"/>
      <c r="BQ469" s="30"/>
      <c r="BR469" s="30"/>
      <c r="BS469" s="30"/>
      <c r="BT469" s="30"/>
      <c r="BU469" s="30"/>
      <c r="BV469" s="30"/>
      <c r="BW469" s="30"/>
      <c r="BX469" s="30"/>
      <c r="BY469" s="30"/>
      <c r="BZ469" s="30"/>
      <c r="CA469" s="30"/>
      <c r="CB469" s="30"/>
      <c r="CC469" s="30"/>
      <c r="CD469" s="30"/>
      <c r="CE469" s="30"/>
      <c r="CF469" s="30"/>
      <c r="CG469" s="30"/>
      <c r="CH469" s="30"/>
      <c r="CI469" s="30"/>
      <c r="CJ469" s="30"/>
      <c r="CK469" s="30"/>
      <c r="CL469" s="30"/>
      <c r="CM469" s="30"/>
      <c r="CN469" s="30"/>
      <c r="CO469" s="30"/>
      <c r="CP469" s="30"/>
      <c r="CQ469" s="30"/>
      <c r="CR469" s="30"/>
      <c r="CS469" s="30"/>
      <c r="CT469" s="30"/>
      <c r="CU469" s="30"/>
      <c r="CV469" s="30"/>
      <c r="CW469" s="30"/>
      <c r="CX469" s="30"/>
      <c r="CY469" s="30"/>
      <c r="CZ469" s="30"/>
      <c r="DA469" s="30"/>
      <c r="DB469" s="30"/>
      <c r="DC469" s="30"/>
      <c r="DD469" s="30"/>
      <c r="DE469" s="30"/>
      <c r="DF469" s="30"/>
      <c r="DG469" s="30"/>
      <c r="DH469" s="30"/>
      <c r="DI469" s="30"/>
      <c r="DJ469" s="30"/>
      <c r="DK469" s="30"/>
      <c r="DL469" s="30"/>
      <c r="DM469" s="30"/>
      <c r="DN469" s="30"/>
      <c r="DO469" s="30"/>
      <c r="DP469" s="30"/>
      <c r="DQ469" s="30"/>
      <c r="DR469" s="30"/>
      <c r="DS469" s="30"/>
      <c r="DT469" s="30"/>
      <c r="DU469" s="30"/>
      <c r="DV469" s="30"/>
      <c r="DW469" s="30"/>
      <c r="DX469" s="30"/>
      <c r="DY469" s="30"/>
      <c r="DZ469" s="30"/>
      <c r="EA469" s="30"/>
      <c r="EB469" s="30"/>
      <c r="EC469" s="30"/>
      <c r="ED469" s="30"/>
      <c r="EE469" s="30"/>
      <c r="EF469" s="30"/>
      <c r="EG469" s="30"/>
      <c r="EH469" s="30"/>
      <c r="EI469" s="30"/>
      <c r="EJ469" s="30"/>
      <c r="EK469" s="30"/>
      <c r="EL469" s="30"/>
      <c r="EM469" s="30"/>
      <c r="EN469" s="30"/>
      <c r="EO469" s="30"/>
      <c r="EP469" s="30"/>
      <c r="EQ469" s="30"/>
      <c r="ER469" s="30"/>
      <c r="ES469" s="30"/>
      <c r="ET469" s="30"/>
      <c r="EU469" s="30"/>
      <c r="EV469" s="30"/>
      <c r="EW469" s="30"/>
      <c r="EX469" s="30"/>
      <c r="EY469" s="30"/>
      <c r="EZ469" s="30"/>
      <c r="FA469" s="30"/>
      <c r="FB469" s="30"/>
      <c r="FC469" s="30"/>
      <c r="FD469" s="30"/>
      <c r="FE469" s="30"/>
      <c r="FF469" s="30"/>
      <c r="FG469" s="30"/>
      <c r="FH469" s="30"/>
      <c r="FI469" s="30"/>
      <c r="FJ469" s="30"/>
      <c r="FK469" s="30"/>
      <c r="FL469" s="30"/>
      <c r="FM469" s="30"/>
      <c r="FN469" s="30"/>
      <c r="FO469" s="30"/>
      <c r="FP469" s="30"/>
      <c r="FQ469" s="30"/>
      <c r="FR469" s="30"/>
      <c r="FS469" s="30"/>
      <c r="FT469" s="30"/>
      <c r="FU469" s="30"/>
      <c r="FV469" s="30"/>
      <c r="FW469" s="30"/>
      <c r="FX469" s="30"/>
      <c r="FY469" s="30"/>
      <c r="FZ469" s="30"/>
      <c r="GA469" s="30"/>
      <c r="GB469" s="30"/>
      <c r="GC469" s="30"/>
      <c r="GD469" s="30"/>
      <c r="GE469" s="30"/>
      <c r="GF469" s="30"/>
      <c r="GG469" s="30"/>
      <c r="GH469" s="30"/>
      <c r="GI469" s="30"/>
      <c r="GJ469" s="30"/>
      <c r="GK469" s="30"/>
      <c r="GL469" s="30"/>
      <c r="GM469" s="30"/>
      <c r="GN469" s="30"/>
      <c r="GO469" s="30"/>
      <c r="GP469" s="30"/>
      <c r="GQ469" s="30"/>
      <c r="GR469" s="30"/>
      <c r="GS469" s="30"/>
      <c r="GT469" s="30"/>
      <c r="GU469" s="30"/>
      <c r="GV469" s="30"/>
      <c r="GW469" s="30"/>
      <c r="GX469" s="30"/>
      <c r="GY469" s="30"/>
      <c r="GZ469" s="30"/>
      <c r="HA469" s="30"/>
      <c r="HB469" s="30"/>
      <c r="HC469" s="30"/>
      <c r="HD469" s="30"/>
    </row>
    <row r="470" spans="1:212" ht="15" customHeight="1" x14ac:dyDescent="0.65">
      <c r="A470" s="18"/>
      <c r="B470" s="18"/>
      <c r="C470" s="20"/>
      <c r="D470" s="18"/>
      <c r="E470" s="32" t="s">
        <v>269</v>
      </c>
      <c r="F470" s="32" t="s">
        <v>317</v>
      </c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22" t="s">
        <v>1592</v>
      </c>
      <c r="S470" s="23"/>
      <c r="T470" s="23"/>
      <c r="U470" s="23"/>
      <c r="V470" s="23"/>
      <c r="W470" s="23"/>
      <c r="X470" s="24"/>
      <c r="Y470" s="33"/>
      <c r="Z470" s="34"/>
      <c r="AA470" s="34"/>
      <c r="AB470" s="34"/>
      <c r="AC470" s="34"/>
      <c r="AD470" s="34"/>
      <c r="AE470" s="34"/>
      <c r="AF470" s="34"/>
      <c r="AG470" s="34"/>
      <c r="AH470" s="34"/>
      <c r="AI470" s="34"/>
      <c r="AJ470" s="34"/>
      <c r="AK470" s="34"/>
      <c r="AL470" s="34"/>
      <c r="AM470" s="34"/>
      <c r="AN470" s="34"/>
      <c r="AO470" s="34"/>
      <c r="AP470" s="34"/>
      <c r="AQ470" s="34"/>
      <c r="AR470" s="34"/>
      <c r="AS470" s="34"/>
      <c r="AT470" s="34"/>
      <c r="AU470" s="34"/>
      <c r="AV470" s="34"/>
      <c r="AW470" s="34"/>
      <c r="AX470" s="34"/>
      <c r="AY470" s="34"/>
      <c r="AZ470" s="34"/>
      <c r="BA470" s="34"/>
      <c r="BB470" s="34"/>
      <c r="BC470" s="34"/>
      <c r="BD470" s="34"/>
      <c r="BE470" s="34"/>
      <c r="BF470" s="34"/>
      <c r="BG470" s="34"/>
      <c r="BH470" s="34"/>
      <c r="BI470" s="34"/>
      <c r="BJ470" s="34"/>
      <c r="BK470" s="34"/>
      <c r="BL470" s="34"/>
      <c r="BM470" s="34"/>
      <c r="BN470" s="34"/>
      <c r="BO470" s="34"/>
      <c r="BP470" s="34"/>
      <c r="BQ470" s="34"/>
      <c r="BR470" s="34"/>
      <c r="BS470" s="34"/>
      <c r="BT470" s="34"/>
      <c r="BU470" s="34"/>
      <c r="BV470" s="34"/>
      <c r="BW470" s="34"/>
      <c r="BX470" s="34"/>
      <c r="BY470" s="34"/>
      <c r="BZ470" s="34"/>
      <c r="CA470" s="34"/>
      <c r="CB470" s="34"/>
      <c r="CC470" s="34"/>
      <c r="CD470" s="34"/>
      <c r="CE470" s="34"/>
      <c r="CF470" s="34"/>
      <c r="CG470" s="34"/>
      <c r="CH470" s="34"/>
      <c r="CI470" s="34"/>
      <c r="CJ470" s="34"/>
      <c r="CK470" s="34"/>
      <c r="CL470" s="34"/>
      <c r="CM470" s="34"/>
      <c r="CN470" s="34"/>
      <c r="CO470" s="34"/>
      <c r="CP470" s="34"/>
      <c r="CQ470" s="34"/>
      <c r="CR470" s="34"/>
      <c r="CS470" s="34"/>
      <c r="CT470" s="34"/>
      <c r="CU470" s="34"/>
      <c r="CV470" s="34"/>
      <c r="CW470" s="34"/>
      <c r="CX470" s="34"/>
      <c r="CY470" s="34"/>
      <c r="CZ470" s="34"/>
      <c r="DA470" s="34"/>
      <c r="DB470" s="34"/>
      <c r="DC470" s="34"/>
      <c r="DD470" s="34"/>
      <c r="DE470" s="34"/>
      <c r="DF470" s="34"/>
      <c r="DG470" s="34"/>
      <c r="DH470" s="34"/>
      <c r="DI470" s="34"/>
      <c r="DJ470" s="34"/>
      <c r="DK470" s="34"/>
      <c r="DL470" s="34"/>
      <c r="DM470" s="34"/>
      <c r="DN470" s="34"/>
      <c r="DO470" s="34"/>
      <c r="DP470" s="34"/>
      <c r="DQ470" s="34"/>
      <c r="DR470" s="34"/>
      <c r="DS470" s="34"/>
      <c r="DT470" s="34"/>
      <c r="DU470" s="34"/>
      <c r="DV470" s="34"/>
      <c r="DW470" s="34"/>
      <c r="DX470" s="34"/>
      <c r="DY470" s="34"/>
      <c r="DZ470" s="34"/>
      <c r="EA470" s="34"/>
      <c r="EB470" s="34"/>
      <c r="EC470" s="34"/>
      <c r="ED470" s="34"/>
      <c r="EE470" s="34"/>
      <c r="EF470" s="34"/>
      <c r="EG470" s="34"/>
      <c r="EH470" s="34"/>
      <c r="EI470" s="34"/>
      <c r="EJ470" s="34"/>
      <c r="EK470" s="34"/>
      <c r="EL470" s="34"/>
      <c r="EM470" s="34"/>
      <c r="EN470" s="34"/>
      <c r="EO470" s="34"/>
      <c r="EP470" s="34"/>
      <c r="EQ470" s="34"/>
      <c r="ER470" s="34"/>
      <c r="ES470" s="34"/>
      <c r="ET470" s="34"/>
      <c r="EU470" s="34"/>
      <c r="EV470" s="34"/>
      <c r="EW470" s="34"/>
      <c r="EX470" s="34"/>
      <c r="EY470" s="34"/>
      <c r="EZ470" s="34"/>
      <c r="FA470" s="34"/>
      <c r="FB470" s="34"/>
      <c r="FC470" s="34"/>
      <c r="FD470" s="34"/>
      <c r="FE470" s="34"/>
      <c r="FF470" s="34"/>
      <c r="FG470" s="34"/>
      <c r="FH470" s="34"/>
      <c r="FI470" s="34"/>
      <c r="FJ470" s="34"/>
      <c r="FK470" s="34"/>
      <c r="FL470" s="34"/>
      <c r="FM470" s="34"/>
      <c r="FN470" s="34"/>
      <c r="FO470" s="34"/>
      <c r="FP470" s="34"/>
      <c r="FQ470" s="34"/>
      <c r="FR470" s="34"/>
      <c r="FS470" s="34"/>
      <c r="FT470" s="34"/>
      <c r="FU470" s="34"/>
      <c r="FV470" s="34"/>
      <c r="FW470" s="34"/>
      <c r="FX470" s="34"/>
      <c r="FY470" s="34"/>
      <c r="FZ470" s="34"/>
      <c r="GA470" s="34"/>
      <c r="GB470" s="34"/>
      <c r="GC470" s="34"/>
      <c r="GD470" s="34"/>
      <c r="GE470" s="34"/>
      <c r="GF470" s="34"/>
      <c r="GG470" s="34"/>
      <c r="GH470" s="34"/>
      <c r="GI470" s="34"/>
      <c r="GJ470" s="34"/>
      <c r="GK470" s="34"/>
      <c r="GL470" s="34"/>
      <c r="GM470" s="34"/>
      <c r="GN470" s="34"/>
      <c r="GO470" s="34"/>
      <c r="GP470" s="34"/>
      <c r="GQ470" s="34"/>
      <c r="GR470" s="34"/>
      <c r="GS470" s="34"/>
      <c r="GT470" s="34"/>
      <c r="GU470" s="34"/>
      <c r="GV470" s="34"/>
      <c r="GW470" s="34"/>
      <c r="GX470" s="34"/>
      <c r="GY470" s="34"/>
      <c r="GZ470" s="34"/>
      <c r="HA470" s="34"/>
      <c r="HB470" s="34"/>
      <c r="HC470" s="34"/>
      <c r="HD470" s="34"/>
    </row>
    <row r="471" spans="1:212" ht="15" customHeight="1" x14ac:dyDescent="0.65">
      <c r="A471" s="18"/>
      <c r="B471" s="18"/>
      <c r="C471" s="21"/>
      <c r="D471" s="18"/>
      <c r="E471" s="32"/>
      <c r="F471" s="32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5" t="s">
        <v>1591</v>
      </c>
      <c r="S471" s="15" t="s">
        <v>469</v>
      </c>
      <c r="T471" s="15" t="s">
        <v>470</v>
      </c>
      <c r="U471" s="15" t="s">
        <v>471</v>
      </c>
      <c r="V471" s="15" t="s">
        <v>474</v>
      </c>
      <c r="W471" s="15" t="s">
        <v>475</v>
      </c>
      <c r="X471" s="15" t="s">
        <v>476</v>
      </c>
      <c r="Y471" s="33"/>
      <c r="Z471" s="34"/>
      <c r="AA471" s="34"/>
      <c r="AB471" s="34"/>
      <c r="AC471" s="34"/>
      <c r="AD471" s="34"/>
      <c r="AE471" s="34"/>
      <c r="AF471" s="34"/>
      <c r="AG471" s="34"/>
      <c r="AH471" s="34"/>
      <c r="AI471" s="34"/>
      <c r="AJ471" s="34"/>
      <c r="AK471" s="34"/>
      <c r="AL471" s="34"/>
      <c r="AM471" s="34"/>
      <c r="AN471" s="34"/>
      <c r="AO471" s="34"/>
      <c r="AP471" s="34"/>
      <c r="AQ471" s="34"/>
      <c r="AR471" s="34"/>
      <c r="AS471" s="34"/>
      <c r="AT471" s="34"/>
      <c r="AU471" s="34"/>
      <c r="AV471" s="34"/>
      <c r="AW471" s="34"/>
      <c r="AX471" s="34"/>
      <c r="AY471" s="34"/>
      <c r="AZ471" s="34"/>
      <c r="BA471" s="34"/>
      <c r="BB471" s="34"/>
      <c r="BC471" s="34"/>
      <c r="BD471" s="34"/>
      <c r="BE471" s="34"/>
      <c r="BF471" s="34"/>
      <c r="BG471" s="34"/>
      <c r="BH471" s="34"/>
      <c r="BI471" s="34"/>
      <c r="BJ471" s="34"/>
      <c r="BK471" s="34"/>
      <c r="BL471" s="34"/>
      <c r="BM471" s="34"/>
      <c r="BN471" s="34"/>
      <c r="BO471" s="34"/>
      <c r="BP471" s="34"/>
      <c r="BQ471" s="34"/>
      <c r="BR471" s="34"/>
      <c r="BS471" s="34"/>
      <c r="BT471" s="34"/>
      <c r="BU471" s="34"/>
      <c r="BV471" s="34"/>
      <c r="BW471" s="34"/>
      <c r="BX471" s="34"/>
      <c r="BY471" s="34"/>
      <c r="BZ471" s="34"/>
      <c r="CA471" s="34"/>
      <c r="CB471" s="34"/>
      <c r="CC471" s="34"/>
      <c r="CD471" s="34"/>
      <c r="CE471" s="34"/>
      <c r="CF471" s="34"/>
      <c r="CG471" s="34"/>
      <c r="CH471" s="34"/>
      <c r="CI471" s="34"/>
      <c r="CJ471" s="34"/>
      <c r="CK471" s="34"/>
      <c r="CL471" s="34"/>
      <c r="CM471" s="34"/>
      <c r="CN471" s="34"/>
      <c r="CO471" s="34"/>
      <c r="CP471" s="34"/>
      <c r="CQ471" s="34"/>
      <c r="CR471" s="34"/>
      <c r="CS471" s="34"/>
      <c r="CT471" s="34"/>
      <c r="CU471" s="34"/>
      <c r="CV471" s="34"/>
      <c r="CW471" s="34"/>
      <c r="CX471" s="34"/>
      <c r="CY471" s="34"/>
      <c r="CZ471" s="34"/>
      <c r="DA471" s="34"/>
      <c r="DB471" s="34"/>
      <c r="DC471" s="34"/>
      <c r="DD471" s="34"/>
      <c r="DE471" s="34"/>
      <c r="DF471" s="34"/>
      <c r="DG471" s="34"/>
      <c r="DH471" s="34"/>
      <c r="DI471" s="34"/>
      <c r="DJ471" s="34"/>
      <c r="DK471" s="34"/>
      <c r="DL471" s="34"/>
      <c r="DM471" s="34"/>
      <c r="DN471" s="34"/>
      <c r="DO471" s="34"/>
      <c r="DP471" s="34"/>
      <c r="DQ471" s="34"/>
      <c r="DR471" s="34"/>
      <c r="DS471" s="34"/>
      <c r="DT471" s="34"/>
      <c r="DU471" s="34"/>
      <c r="DV471" s="34"/>
      <c r="DW471" s="34"/>
      <c r="DX471" s="34"/>
      <c r="DY471" s="34"/>
      <c r="DZ471" s="34"/>
      <c r="EA471" s="34"/>
      <c r="EB471" s="34"/>
      <c r="EC471" s="34"/>
      <c r="ED471" s="34"/>
      <c r="EE471" s="34"/>
      <c r="EF471" s="34"/>
      <c r="EG471" s="34"/>
      <c r="EH471" s="34"/>
      <c r="EI471" s="34"/>
      <c r="EJ471" s="34"/>
      <c r="EK471" s="34"/>
      <c r="EL471" s="34"/>
      <c r="EM471" s="34"/>
      <c r="EN471" s="34"/>
      <c r="EO471" s="34"/>
      <c r="EP471" s="34"/>
      <c r="EQ471" s="34"/>
      <c r="ER471" s="34"/>
      <c r="ES471" s="34"/>
      <c r="ET471" s="34"/>
      <c r="EU471" s="34"/>
      <c r="EV471" s="34"/>
      <c r="EW471" s="34"/>
      <c r="EX471" s="34"/>
      <c r="EY471" s="34"/>
      <c r="EZ471" s="34"/>
      <c r="FA471" s="34"/>
      <c r="FB471" s="34"/>
      <c r="FC471" s="34"/>
      <c r="FD471" s="34"/>
      <c r="FE471" s="34"/>
      <c r="FF471" s="34"/>
      <c r="FG471" s="34"/>
      <c r="FH471" s="34"/>
      <c r="FI471" s="34"/>
      <c r="FJ471" s="34"/>
      <c r="FK471" s="34"/>
      <c r="FL471" s="34"/>
      <c r="FM471" s="34"/>
      <c r="FN471" s="34"/>
      <c r="FO471" s="34"/>
      <c r="FP471" s="34"/>
      <c r="FQ471" s="34"/>
      <c r="FR471" s="34"/>
      <c r="FS471" s="34"/>
      <c r="FT471" s="34"/>
      <c r="FU471" s="34"/>
      <c r="FV471" s="34"/>
      <c r="FW471" s="34"/>
      <c r="FX471" s="34"/>
      <c r="FY471" s="34"/>
      <c r="FZ471" s="34"/>
      <c r="GA471" s="34"/>
      <c r="GB471" s="34"/>
      <c r="GC471" s="34"/>
      <c r="GD471" s="34"/>
      <c r="GE471" s="34"/>
      <c r="GF471" s="34"/>
      <c r="GG471" s="34"/>
      <c r="GH471" s="34"/>
      <c r="GI471" s="34"/>
      <c r="GJ471" s="34"/>
      <c r="GK471" s="34"/>
      <c r="GL471" s="34"/>
      <c r="GM471" s="34"/>
      <c r="GN471" s="34"/>
      <c r="GO471" s="34"/>
      <c r="GP471" s="34"/>
      <c r="GQ471" s="34"/>
      <c r="GR471" s="34"/>
      <c r="GS471" s="34"/>
      <c r="GT471" s="34"/>
      <c r="GU471" s="34"/>
      <c r="GV471" s="34"/>
      <c r="GW471" s="34"/>
      <c r="GX471" s="34"/>
      <c r="GY471" s="34"/>
      <c r="GZ471" s="34"/>
      <c r="HA471" s="34"/>
      <c r="HB471" s="34"/>
      <c r="HC471" s="34"/>
      <c r="HD471" s="34"/>
    </row>
    <row r="472" spans="1:212" x14ac:dyDescent="0.65">
      <c r="A472" s="16">
        <v>432</v>
      </c>
      <c r="B472" s="35" t="s">
        <v>1050</v>
      </c>
      <c r="C472" s="35"/>
      <c r="D472" s="35"/>
      <c r="E472" s="36" t="s">
        <v>306</v>
      </c>
      <c r="F472" s="36">
        <v>1825</v>
      </c>
      <c r="G472" s="36" t="s">
        <v>322</v>
      </c>
      <c r="H472" s="36" t="s">
        <v>384</v>
      </c>
      <c r="I472" s="37">
        <v>8.8000000000000007</v>
      </c>
      <c r="J472" s="37"/>
      <c r="K472" s="37">
        <v>0.8</v>
      </c>
      <c r="L472" s="37">
        <v>0.4</v>
      </c>
      <c r="M472" s="36"/>
      <c r="N472" s="36" t="s">
        <v>1383</v>
      </c>
      <c r="O472" s="16">
        <v>432</v>
      </c>
      <c r="P472" s="35" t="s">
        <v>1050</v>
      </c>
      <c r="Q472" s="36" t="s">
        <v>1383</v>
      </c>
      <c r="R472" s="36">
        <v>16</v>
      </c>
      <c r="S472" s="36">
        <v>44</v>
      </c>
      <c r="T472" s="37">
        <v>29.4</v>
      </c>
      <c r="U472" s="36" t="s">
        <v>473</v>
      </c>
      <c r="V472" s="36">
        <v>23</v>
      </c>
      <c r="W472" s="36">
        <v>48</v>
      </c>
      <c r="X472" s="36">
        <v>0</v>
      </c>
      <c r="Y472" s="36" t="s">
        <v>1566</v>
      </c>
    </row>
    <row r="473" spans="1:212" x14ac:dyDescent="0.65">
      <c r="A473" s="16">
        <v>433</v>
      </c>
      <c r="B473" s="35" t="s">
        <v>150</v>
      </c>
      <c r="C473" s="35" t="s">
        <v>1052</v>
      </c>
      <c r="D473" s="35"/>
      <c r="E473" s="36" t="s">
        <v>272</v>
      </c>
      <c r="F473" s="36">
        <v>1764</v>
      </c>
      <c r="G473" s="36" t="s">
        <v>320</v>
      </c>
      <c r="H473" s="36" t="s">
        <v>381</v>
      </c>
      <c r="I473" s="37">
        <v>6.1</v>
      </c>
      <c r="J473" s="37"/>
      <c r="K473" s="37">
        <v>15</v>
      </c>
      <c r="L473" s="37"/>
      <c r="M473" s="36"/>
      <c r="N473" s="36" t="s">
        <v>462</v>
      </c>
      <c r="O473" s="16">
        <v>433</v>
      </c>
      <c r="P473" s="35" t="s">
        <v>150</v>
      </c>
      <c r="Q473" s="36" t="s">
        <v>462</v>
      </c>
      <c r="R473" s="36">
        <v>16</v>
      </c>
      <c r="S473" s="36">
        <v>47</v>
      </c>
      <c r="T473" s="37">
        <v>14.4</v>
      </c>
      <c r="U473" s="36" t="s">
        <v>472</v>
      </c>
      <c r="V473" s="36">
        <v>1</v>
      </c>
      <c r="W473" s="36">
        <v>56</v>
      </c>
      <c r="X473" s="36">
        <v>52</v>
      </c>
      <c r="Y473" s="36" t="s">
        <v>1566</v>
      </c>
    </row>
    <row r="474" spans="1:212" x14ac:dyDescent="0.65">
      <c r="A474" s="16">
        <v>434</v>
      </c>
      <c r="B474" s="35" t="s">
        <v>1049</v>
      </c>
      <c r="C474" s="35"/>
      <c r="D474" s="35"/>
      <c r="E474" s="36"/>
      <c r="F474" s="36"/>
      <c r="G474" s="36" t="s">
        <v>224</v>
      </c>
      <c r="H474" s="36" t="s">
        <v>383</v>
      </c>
      <c r="I474" s="37">
        <v>7.2</v>
      </c>
      <c r="J474" s="37"/>
      <c r="K474" s="37">
        <v>15</v>
      </c>
      <c r="L474" s="37"/>
      <c r="M474" s="36"/>
      <c r="N474" s="36" t="s">
        <v>1342</v>
      </c>
      <c r="O474" s="16">
        <v>434</v>
      </c>
      <c r="P474" s="35" t="s">
        <v>1049</v>
      </c>
      <c r="Q474" s="36" t="s">
        <v>1342</v>
      </c>
      <c r="R474" s="36">
        <v>16</v>
      </c>
      <c r="S474" s="36">
        <v>49</v>
      </c>
      <c r="T474" s="37">
        <v>28.1</v>
      </c>
      <c r="U474" s="36" t="s">
        <v>472</v>
      </c>
      <c r="V474" s="36">
        <v>53</v>
      </c>
      <c r="W474" s="36">
        <v>43</v>
      </c>
      <c r="X474" s="36">
        <v>42</v>
      </c>
      <c r="Y474" s="36" t="s">
        <v>1566</v>
      </c>
    </row>
    <row r="475" spans="1:212" x14ac:dyDescent="0.65">
      <c r="A475" s="16">
        <v>435</v>
      </c>
      <c r="B475" s="35" t="s">
        <v>1051</v>
      </c>
      <c r="C475" s="35"/>
      <c r="D475" s="35"/>
      <c r="E475" s="36"/>
      <c r="F475" s="36"/>
      <c r="G475" s="36" t="s">
        <v>224</v>
      </c>
      <c r="H475" s="36" t="s">
        <v>380</v>
      </c>
      <c r="I475" s="37">
        <v>10.1</v>
      </c>
      <c r="J475" s="37"/>
      <c r="K475" s="37">
        <v>4</v>
      </c>
      <c r="L475" s="37"/>
      <c r="M475" s="36"/>
      <c r="N475" s="36" t="s">
        <v>446</v>
      </c>
      <c r="O475" s="16">
        <v>435</v>
      </c>
      <c r="P475" s="35" t="s">
        <v>1051</v>
      </c>
      <c r="Q475" s="36" t="s">
        <v>446</v>
      </c>
      <c r="R475" s="36">
        <v>16</v>
      </c>
      <c r="S475" s="36">
        <v>49</v>
      </c>
      <c r="T475" s="37">
        <v>23.5</v>
      </c>
      <c r="U475" s="36" t="s">
        <v>472</v>
      </c>
      <c r="V475" s="36">
        <v>44</v>
      </c>
      <c r="W475" s="36">
        <v>43</v>
      </c>
      <c r="X475" s="36">
        <v>53</v>
      </c>
      <c r="Y475" s="36" t="s">
        <v>1566</v>
      </c>
    </row>
    <row r="476" spans="1:212" x14ac:dyDescent="0.65">
      <c r="A476" s="16">
        <v>436</v>
      </c>
      <c r="B476" s="35" t="s">
        <v>1054</v>
      </c>
      <c r="C476" s="35"/>
      <c r="D476" s="35"/>
      <c r="E476" s="36"/>
      <c r="F476" s="36"/>
      <c r="G476" s="36" t="s">
        <v>320</v>
      </c>
      <c r="H476" s="36" t="s">
        <v>381</v>
      </c>
      <c r="I476" s="37">
        <v>8.9</v>
      </c>
      <c r="J476" s="37"/>
      <c r="K476" s="37">
        <v>5</v>
      </c>
      <c r="L476" s="37"/>
      <c r="M476" s="36"/>
      <c r="N476" s="36" t="s">
        <v>419</v>
      </c>
      <c r="O476" s="16">
        <v>436</v>
      </c>
      <c r="P476" s="35" t="s">
        <v>1054</v>
      </c>
      <c r="Q476" s="36" t="s">
        <v>419</v>
      </c>
      <c r="R476" s="36">
        <v>16</v>
      </c>
      <c r="S476" s="36">
        <v>53</v>
      </c>
      <c r="T476" s="37">
        <v>25.3</v>
      </c>
      <c r="U476" s="36" t="s">
        <v>472</v>
      </c>
      <c r="V476" s="36">
        <v>22</v>
      </c>
      <c r="W476" s="36">
        <v>10</v>
      </c>
      <c r="X476" s="36">
        <v>38</v>
      </c>
      <c r="Y476" s="36" t="s">
        <v>1566</v>
      </c>
    </row>
    <row r="477" spans="1:212" x14ac:dyDescent="0.65">
      <c r="A477" s="16">
        <v>437</v>
      </c>
      <c r="B477" s="35" t="s">
        <v>1053</v>
      </c>
      <c r="C477" s="35" t="s">
        <v>151</v>
      </c>
      <c r="D477" s="35" t="s">
        <v>729</v>
      </c>
      <c r="E477" s="36" t="s">
        <v>277</v>
      </c>
      <c r="F477" s="36">
        <v>1654</v>
      </c>
      <c r="G477" s="36" t="s">
        <v>224</v>
      </c>
      <c r="H477" s="36" t="s">
        <v>380</v>
      </c>
      <c r="I477" s="37">
        <v>2.6</v>
      </c>
      <c r="J477" s="37"/>
      <c r="K477" s="37">
        <v>14</v>
      </c>
      <c r="L477" s="37"/>
      <c r="M477" s="36"/>
      <c r="N477" s="36" t="s">
        <v>444</v>
      </c>
      <c r="O477" s="16">
        <v>437</v>
      </c>
      <c r="P477" s="35" t="s">
        <v>1053</v>
      </c>
      <c r="Q477" s="36" t="s">
        <v>444</v>
      </c>
      <c r="R477" s="36">
        <v>16</v>
      </c>
      <c r="S477" s="36">
        <v>54</v>
      </c>
      <c r="T477" s="37">
        <v>10.9</v>
      </c>
      <c r="U477" s="36" t="s">
        <v>472</v>
      </c>
      <c r="V477" s="36">
        <v>41</v>
      </c>
      <c r="W477" s="36">
        <v>49</v>
      </c>
      <c r="X477" s="36">
        <v>27</v>
      </c>
      <c r="Y477" s="36" t="s">
        <v>1566</v>
      </c>
    </row>
    <row r="478" spans="1:212" x14ac:dyDescent="0.65">
      <c r="A478" s="16">
        <v>438</v>
      </c>
      <c r="B478" s="35" t="s">
        <v>1055</v>
      </c>
      <c r="C478" s="35"/>
      <c r="D478" s="35"/>
      <c r="E478" s="36"/>
      <c r="F478" s="36"/>
      <c r="G478" s="36" t="s">
        <v>224</v>
      </c>
      <c r="H478" s="36" t="s">
        <v>380</v>
      </c>
      <c r="I478" s="37">
        <v>6.4</v>
      </c>
      <c r="J478" s="37"/>
      <c r="K478" s="37">
        <v>9</v>
      </c>
      <c r="L478" s="37"/>
      <c r="M478" s="36"/>
      <c r="N478" s="36" t="s">
        <v>443</v>
      </c>
      <c r="O478" s="16">
        <v>438</v>
      </c>
      <c r="P478" s="35" t="s">
        <v>1055</v>
      </c>
      <c r="Q478" s="36" t="s">
        <v>443</v>
      </c>
      <c r="R478" s="36">
        <v>16</v>
      </c>
      <c r="S478" s="36">
        <v>55</v>
      </c>
      <c r="T478" s="37">
        <v>33.4</v>
      </c>
      <c r="U478" s="36" t="s">
        <v>472</v>
      </c>
      <c r="V478" s="36">
        <v>39</v>
      </c>
      <c r="W478" s="36">
        <v>27</v>
      </c>
      <c r="X478" s="36">
        <v>39</v>
      </c>
      <c r="Y478" s="36" t="s">
        <v>1566</v>
      </c>
    </row>
    <row r="479" spans="1:212" x14ac:dyDescent="0.65">
      <c r="A479" s="16">
        <v>439</v>
      </c>
      <c r="B479" s="35" t="s">
        <v>1270</v>
      </c>
      <c r="C479" s="35" t="s">
        <v>152</v>
      </c>
      <c r="D479" s="35"/>
      <c r="E479" s="36" t="s">
        <v>286</v>
      </c>
      <c r="F479" s="36">
        <v>1895</v>
      </c>
      <c r="G479" s="36" t="s">
        <v>323</v>
      </c>
      <c r="H479" s="36" t="s">
        <v>380</v>
      </c>
      <c r="I479" s="37" t="s">
        <v>1332</v>
      </c>
      <c r="J479" s="37"/>
      <c r="K479" s="37">
        <v>90</v>
      </c>
      <c r="L479" s="37">
        <v>60</v>
      </c>
      <c r="M479" s="36"/>
      <c r="N479" s="36" t="s">
        <v>433</v>
      </c>
      <c r="O479" s="16">
        <v>439</v>
      </c>
      <c r="P479" s="35" t="s">
        <v>1270</v>
      </c>
      <c r="Q479" s="36" t="s">
        <v>433</v>
      </c>
      <c r="R479" s="36">
        <v>16</v>
      </c>
      <c r="S479" s="36">
        <v>57</v>
      </c>
      <c r="T479" s="37">
        <v>0</v>
      </c>
      <c r="U479" s="36" t="s">
        <v>472</v>
      </c>
      <c r="V479" s="36">
        <v>40</v>
      </c>
      <c r="W479" s="36">
        <v>20</v>
      </c>
      <c r="X479" s="36">
        <v>0</v>
      </c>
      <c r="Y479" s="36" t="s">
        <v>1566</v>
      </c>
    </row>
    <row r="480" spans="1:212" x14ac:dyDescent="0.65">
      <c r="A480" s="16">
        <v>440</v>
      </c>
      <c r="B480" s="35" t="s">
        <v>153</v>
      </c>
      <c r="C480" s="35" t="s">
        <v>1058</v>
      </c>
      <c r="D480" s="35"/>
      <c r="E480" s="36" t="s">
        <v>272</v>
      </c>
      <c r="F480" s="36">
        <v>1764</v>
      </c>
      <c r="G480" s="36" t="s">
        <v>320</v>
      </c>
      <c r="H480" s="36" t="s">
        <v>381</v>
      </c>
      <c r="I480" s="37">
        <v>6.6</v>
      </c>
      <c r="J480" s="37"/>
      <c r="K480" s="37">
        <v>15</v>
      </c>
      <c r="L480" s="37"/>
      <c r="M480" s="36"/>
      <c r="N480" s="36" t="s">
        <v>460</v>
      </c>
      <c r="O480" s="16">
        <v>440</v>
      </c>
      <c r="P480" s="35" t="s">
        <v>153</v>
      </c>
      <c r="Q480" s="36" t="s">
        <v>460</v>
      </c>
      <c r="R480" s="36">
        <v>16</v>
      </c>
      <c r="S480" s="36">
        <v>57</v>
      </c>
      <c r="T480" s="37">
        <v>9</v>
      </c>
      <c r="U480" s="36" t="s">
        <v>472</v>
      </c>
      <c r="V480" s="36">
        <v>4</v>
      </c>
      <c r="W480" s="36">
        <v>5</v>
      </c>
      <c r="X480" s="36">
        <v>58</v>
      </c>
      <c r="Y480" s="36" t="s">
        <v>1566</v>
      </c>
    </row>
    <row r="481" spans="1:25" x14ac:dyDescent="0.65">
      <c r="A481" s="16">
        <v>441</v>
      </c>
      <c r="B481" s="35" t="s">
        <v>1056</v>
      </c>
      <c r="C481" s="35"/>
      <c r="D481" s="35"/>
      <c r="E481" s="36"/>
      <c r="F481" s="36"/>
      <c r="G481" s="36" t="s">
        <v>224</v>
      </c>
      <c r="H481" s="36" t="s">
        <v>383</v>
      </c>
      <c r="I481" s="37">
        <v>5.9</v>
      </c>
      <c r="J481" s="37"/>
      <c r="K481" s="37">
        <v>7</v>
      </c>
      <c r="L481" s="37"/>
      <c r="M481" s="36"/>
      <c r="N481" s="36" t="s">
        <v>450</v>
      </c>
      <c r="O481" s="16">
        <v>441</v>
      </c>
      <c r="P481" s="35" t="s">
        <v>1056</v>
      </c>
      <c r="Q481" s="36" t="s">
        <v>450</v>
      </c>
      <c r="R481" s="36">
        <v>16</v>
      </c>
      <c r="S481" s="36">
        <v>57</v>
      </c>
      <c r="T481" s="37">
        <v>56</v>
      </c>
      <c r="U481" s="36" t="s">
        <v>472</v>
      </c>
      <c r="V481" s="36">
        <v>45</v>
      </c>
      <c r="W481" s="36">
        <v>56</v>
      </c>
      <c r="X481" s="36">
        <v>12</v>
      </c>
      <c r="Y481" s="36" t="s">
        <v>1566</v>
      </c>
    </row>
    <row r="482" spans="1:25" x14ac:dyDescent="0.65">
      <c r="A482" s="16">
        <v>442</v>
      </c>
      <c r="B482" s="35" t="s">
        <v>1057</v>
      </c>
      <c r="C482" s="35"/>
      <c r="D482" s="35"/>
      <c r="E482" s="36"/>
      <c r="F482" s="36"/>
      <c r="G482" s="36" t="s">
        <v>224</v>
      </c>
      <c r="H482" s="36" t="s">
        <v>383</v>
      </c>
      <c r="I482" s="37">
        <v>10.199999999999999</v>
      </c>
      <c r="J482" s="37"/>
      <c r="K482" s="37">
        <v>5</v>
      </c>
      <c r="L482" s="37"/>
      <c r="M482" s="36"/>
      <c r="N482" s="36" t="s">
        <v>1384</v>
      </c>
      <c r="O482" s="16">
        <v>442</v>
      </c>
      <c r="P482" s="35" t="s">
        <v>1057</v>
      </c>
      <c r="Q482" s="36" t="s">
        <v>1384</v>
      </c>
      <c r="R482" s="36">
        <v>16</v>
      </c>
      <c r="S482" s="36">
        <v>59</v>
      </c>
      <c r="T482" s="37">
        <v>5.0999999999999996</v>
      </c>
      <c r="U482" s="36" t="s">
        <v>472</v>
      </c>
      <c r="V482" s="36">
        <v>52</v>
      </c>
      <c r="W482" s="36">
        <v>42</v>
      </c>
      <c r="X482" s="36">
        <v>32</v>
      </c>
      <c r="Y482" s="36" t="s">
        <v>1566</v>
      </c>
    </row>
    <row r="483" spans="1:25" x14ac:dyDescent="0.65">
      <c r="A483" s="16">
        <v>443</v>
      </c>
      <c r="B483" s="35" t="s">
        <v>1188</v>
      </c>
      <c r="C483" s="35"/>
      <c r="D483" s="35"/>
      <c r="E483" s="36"/>
      <c r="F483" s="36"/>
      <c r="G483" s="36" t="s">
        <v>224</v>
      </c>
      <c r="H483" s="36" t="s">
        <v>383</v>
      </c>
      <c r="I483" s="37">
        <v>9</v>
      </c>
      <c r="J483" s="37"/>
      <c r="K483" s="37">
        <v>15</v>
      </c>
      <c r="L483" s="37"/>
      <c r="M483" s="36"/>
      <c r="N483" s="36"/>
      <c r="O483" s="16">
        <v>443</v>
      </c>
      <c r="P483" s="35" t="s">
        <v>1188</v>
      </c>
      <c r="Q483" s="36"/>
      <c r="R483" s="36">
        <v>17</v>
      </c>
      <c r="S483" s="36">
        <v>1</v>
      </c>
      <c r="T483" s="37">
        <f>60*0.7</f>
        <v>42</v>
      </c>
      <c r="U483" s="36" t="s">
        <v>472</v>
      </c>
      <c r="V483" s="36">
        <v>48</v>
      </c>
      <c r="W483" s="36">
        <v>6</v>
      </c>
      <c r="X483" s="36">
        <v>0</v>
      </c>
      <c r="Y483" s="36" t="s">
        <v>1567</v>
      </c>
    </row>
    <row r="484" spans="1:25" x14ac:dyDescent="0.65">
      <c r="A484" s="16">
        <v>444</v>
      </c>
      <c r="B484" s="35" t="s">
        <v>154</v>
      </c>
      <c r="C484" s="35" t="s">
        <v>1059</v>
      </c>
      <c r="D484" s="35"/>
      <c r="E484" s="36" t="s">
        <v>272</v>
      </c>
      <c r="F484" s="36">
        <v>1771</v>
      </c>
      <c r="G484" s="36" t="s">
        <v>320</v>
      </c>
      <c r="H484" s="36" t="s">
        <v>381</v>
      </c>
      <c r="I484" s="37">
        <v>6.4</v>
      </c>
      <c r="J484" s="37"/>
      <c r="K484" s="37">
        <v>14</v>
      </c>
      <c r="L484" s="37"/>
      <c r="M484" s="36"/>
      <c r="N484" s="36" t="s">
        <v>463</v>
      </c>
      <c r="O484" s="16">
        <v>444</v>
      </c>
      <c r="P484" s="35" t="s">
        <v>154</v>
      </c>
      <c r="Q484" s="36" t="s">
        <v>463</v>
      </c>
      <c r="R484" s="36">
        <v>17</v>
      </c>
      <c r="S484" s="36">
        <v>1</v>
      </c>
      <c r="T484" s="37">
        <v>12.5</v>
      </c>
      <c r="U484" s="36" t="s">
        <v>472</v>
      </c>
      <c r="V484" s="36">
        <v>30</v>
      </c>
      <c r="W484" s="36">
        <v>6</v>
      </c>
      <c r="X484" s="36">
        <v>44</v>
      </c>
      <c r="Y484" s="36" t="s">
        <v>1567</v>
      </c>
    </row>
    <row r="485" spans="1:25" x14ac:dyDescent="0.65">
      <c r="A485" s="16">
        <v>445</v>
      </c>
      <c r="B485" s="35" t="s">
        <v>155</v>
      </c>
      <c r="C485" s="35" t="s">
        <v>1060</v>
      </c>
      <c r="D485" s="35"/>
      <c r="E485" s="36" t="s">
        <v>272</v>
      </c>
      <c r="F485" s="36">
        <v>1764</v>
      </c>
      <c r="G485" s="36" t="s">
        <v>320</v>
      </c>
      <c r="H485" s="36" t="s">
        <v>381</v>
      </c>
      <c r="I485" s="37">
        <v>6.8</v>
      </c>
      <c r="J485" s="37"/>
      <c r="K485" s="37">
        <v>14</v>
      </c>
      <c r="L485" s="37"/>
      <c r="M485" s="36"/>
      <c r="N485" s="36" t="s">
        <v>458</v>
      </c>
      <c r="O485" s="16">
        <v>445</v>
      </c>
      <c r="P485" s="35" t="s">
        <v>155</v>
      </c>
      <c r="Q485" s="36" t="s">
        <v>458</v>
      </c>
      <c r="R485" s="36">
        <v>17</v>
      </c>
      <c r="S485" s="36">
        <v>2</v>
      </c>
      <c r="T485" s="37">
        <v>37.700000000000003</v>
      </c>
      <c r="U485" s="36" t="s">
        <v>472</v>
      </c>
      <c r="V485" s="36">
        <v>26</v>
      </c>
      <c r="W485" s="36">
        <v>16</v>
      </c>
      <c r="X485" s="36">
        <v>5</v>
      </c>
      <c r="Y485" s="36" t="s">
        <v>1567</v>
      </c>
    </row>
    <row r="486" spans="1:25" x14ac:dyDescent="0.65">
      <c r="A486" s="16">
        <v>446</v>
      </c>
      <c r="B486" s="35" t="s">
        <v>1061</v>
      </c>
      <c r="C486" s="35"/>
      <c r="D486" s="35"/>
      <c r="E486" s="36"/>
      <c r="F486" s="36"/>
      <c r="G486" s="36" t="s">
        <v>224</v>
      </c>
      <c r="H486" s="36" t="s">
        <v>380</v>
      </c>
      <c r="I486" s="37">
        <v>5.4</v>
      </c>
      <c r="J486" s="37"/>
      <c r="K486" s="37">
        <v>8</v>
      </c>
      <c r="L486" s="37"/>
      <c r="M486" s="36"/>
      <c r="N486" s="36" t="s">
        <v>1385</v>
      </c>
      <c r="O486" s="16">
        <v>446</v>
      </c>
      <c r="P486" s="35" t="s">
        <v>1061</v>
      </c>
      <c r="Q486" s="36" t="s">
        <v>1385</v>
      </c>
      <c r="R486" s="36">
        <v>17</v>
      </c>
      <c r="S486" s="36">
        <v>4</v>
      </c>
      <c r="T486" s="37">
        <v>41.2</v>
      </c>
      <c r="U486" s="36" t="s">
        <v>472</v>
      </c>
      <c r="V486" s="36">
        <v>37</v>
      </c>
      <c r="W486" s="36">
        <v>59</v>
      </c>
      <c r="X486" s="36">
        <v>7</v>
      </c>
      <c r="Y486" s="36" t="s">
        <v>1567</v>
      </c>
    </row>
    <row r="487" spans="1:25" x14ac:dyDescent="0.65">
      <c r="A487" s="16">
        <v>447</v>
      </c>
      <c r="B487" s="35" t="s">
        <v>1062</v>
      </c>
      <c r="C487" s="35"/>
      <c r="D487" s="35"/>
      <c r="E487" s="36"/>
      <c r="F487" s="36"/>
      <c r="G487" s="36" t="s">
        <v>320</v>
      </c>
      <c r="H487" s="36" t="s">
        <v>381</v>
      </c>
      <c r="I487" s="37">
        <v>8.9</v>
      </c>
      <c r="J487" s="37"/>
      <c r="K487" s="37">
        <v>5.6</v>
      </c>
      <c r="L487" s="37"/>
      <c r="M487" s="36"/>
      <c r="N487" s="36" t="s">
        <v>462</v>
      </c>
      <c r="O487" s="16">
        <v>447</v>
      </c>
      <c r="P487" s="35" t="s">
        <v>1062</v>
      </c>
      <c r="Q487" s="36" t="s">
        <v>462</v>
      </c>
      <c r="R487" s="36">
        <v>17</v>
      </c>
      <c r="S487" s="36">
        <v>4</v>
      </c>
      <c r="T487" s="37">
        <v>28.5</v>
      </c>
      <c r="U487" s="36" t="s">
        <v>472</v>
      </c>
      <c r="V487" s="36">
        <v>24</v>
      </c>
      <c r="W487" s="36">
        <v>45</v>
      </c>
      <c r="X487" s="36">
        <v>49</v>
      </c>
      <c r="Y487" s="36" t="s">
        <v>1567</v>
      </c>
    </row>
    <row r="488" spans="1:25" x14ac:dyDescent="0.65">
      <c r="A488" s="16">
        <v>448</v>
      </c>
      <c r="B488" s="35" t="s">
        <v>1063</v>
      </c>
      <c r="C488" s="35"/>
      <c r="D488" s="35"/>
      <c r="E488" s="36"/>
      <c r="F488" s="36"/>
      <c r="G488" s="36" t="s">
        <v>320</v>
      </c>
      <c r="H488" s="36" t="s">
        <v>381</v>
      </c>
      <c r="I488" s="37">
        <v>9.3000000000000007</v>
      </c>
      <c r="J488" s="37"/>
      <c r="K488" s="37">
        <v>5.0999999999999996</v>
      </c>
      <c r="L488" s="37"/>
      <c r="M488" s="36"/>
      <c r="N488" s="36" t="s">
        <v>460</v>
      </c>
      <c r="O488" s="16">
        <v>448</v>
      </c>
      <c r="P488" s="35" t="s">
        <v>1063</v>
      </c>
      <c r="Q488" s="36" t="s">
        <v>460</v>
      </c>
      <c r="R488" s="36">
        <v>17</v>
      </c>
      <c r="S488" s="36">
        <v>5</v>
      </c>
      <c r="T488" s="37">
        <v>9.3000000000000007</v>
      </c>
      <c r="U488" s="36" t="s">
        <v>472</v>
      </c>
      <c r="V488" s="36">
        <v>22</v>
      </c>
      <c r="W488" s="36">
        <v>42</v>
      </c>
      <c r="X488" s="36">
        <v>29</v>
      </c>
      <c r="Y488" s="36" t="s">
        <v>1567</v>
      </c>
    </row>
    <row r="489" spans="1:25" x14ac:dyDescent="0.65">
      <c r="A489" s="16">
        <v>449</v>
      </c>
      <c r="B489" s="35" t="s">
        <v>1064</v>
      </c>
      <c r="C489" s="35"/>
      <c r="D489" s="35"/>
      <c r="E489" s="36"/>
      <c r="F489" s="36"/>
      <c r="G489" s="36" t="s">
        <v>320</v>
      </c>
      <c r="H489" s="36" t="s">
        <v>381</v>
      </c>
      <c r="I489" s="37">
        <v>8.3000000000000007</v>
      </c>
      <c r="J489" s="37"/>
      <c r="K489" s="37">
        <v>7.9</v>
      </c>
      <c r="L489" s="37"/>
      <c r="M489" s="36"/>
      <c r="N489" s="36" t="s">
        <v>463</v>
      </c>
      <c r="O489" s="16">
        <v>449</v>
      </c>
      <c r="P489" s="35" t="s">
        <v>1064</v>
      </c>
      <c r="Q489" s="36" t="s">
        <v>463</v>
      </c>
      <c r="R489" s="36">
        <v>17</v>
      </c>
      <c r="S489" s="36">
        <v>10</v>
      </c>
      <c r="T489" s="37">
        <v>10.3</v>
      </c>
      <c r="U489" s="36" t="s">
        <v>472</v>
      </c>
      <c r="V489" s="36">
        <v>26</v>
      </c>
      <c r="W489" s="36">
        <v>34</v>
      </c>
      <c r="X489" s="36">
        <v>57</v>
      </c>
      <c r="Y489" s="36" t="s">
        <v>1567</v>
      </c>
    </row>
    <row r="490" spans="1:25" x14ac:dyDescent="0.65">
      <c r="A490" s="16">
        <v>450</v>
      </c>
      <c r="B490" s="35" t="s">
        <v>1065</v>
      </c>
      <c r="C490" s="35"/>
      <c r="D490" s="35" t="s">
        <v>251</v>
      </c>
      <c r="E490" s="36" t="s">
        <v>286</v>
      </c>
      <c r="F490" s="36">
        <v>1880</v>
      </c>
      <c r="G490" s="36" t="s">
        <v>322</v>
      </c>
      <c r="H490" s="36" t="s">
        <v>380</v>
      </c>
      <c r="I490" s="37">
        <v>9.6</v>
      </c>
      <c r="J490" s="37"/>
      <c r="K490" s="37">
        <v>1.4</v>
      </c>
      <c r="L490" s="37">
        <v>0.4</v>
      </c>
      <c r="M490" s="36"/>
      <c r="N490" s="36" t="s">
        <v>442</v>
      </c>
      <c r="O490" s="16">
        <v>450</v>
      </c>
      <c r="P490" s="35" t="s">
        <v>1065</v>
      </c>
      <c r="Q490" s="36" t="s">
        <v>442</v>
      </c>
      <c r="R490" s="36">
        <v>17</v>
      </c>
      <c r="S490" s="36">
        <v>13</v>
      </c>
      <c r="T490" s="37">
        <v>44.6</v>
      </c>
      <c r="U490" s="36" t="s">
        <v>472</v>
      </c>
      <c r="V490" s="36">
        <v>37</v>
      </c>
      <c r="W490" s="36">
        <v>6</v>
      </c>
      <c r="X490" s="36">
        <v>12</v>
      </c>
      <c r="Y490" s="36" t="s">
        <v>1567</v>
      </c>
    </row>
    <row r="491" spans="1:25" x14ac:dyDescent="0.65">
      <c r="A491" s="16">
        <v>451</v>
      </c>
      <c r="B491" s="35" t="s">
        <v>1233</v>
      </c>
      <c r="C491" s="35"/>
      <c r="D491" s="35" t="s">
        <v>1312</v>
      </c>
      <c r="E491" s="36"/>
      <c r="F491" s="36"/>
      <c r="G491" s="36" t="s">
        <v>321</v>
      </c>
      <c r="H491" s="36" t="s">
        <v>384</v>
      </c>
      <c r="I491" s="37">
        <v>3</v>
      </c>
      <c r="J491" s="37"/>
      <c r="K491" s="40" t="s">
        <v>1476</v>
      </c>
      <c r="L491" s="37"/>
      <c r="M491" s="36">
        <v>104</v>
      </c>
      <c r="N491" s="39"/>
      <c r="O491" s="16">
        <v>451</v>
      </c>
      <c r="P491" s="35" t="s">
        <v>1233</v>
      </c>
      <c r="Q491" s="39"/>
      <c r="R491" s="36">
        <v>17</v>
      </c>
      <c r="S491" s="36">
        <v>14</v>
      </c>
      <c r="T491" s="37">
        <v>38.9</v>
      </c>
      <c r="U491" s="36" t="s">
        <v>473</v>
      </c>
      <c r="V491" s="36">
        <v>14</v>
      </c>
      <c r="W491" s="36">
        <v>23</v>
      </c>
      <c r="X491" s="36">
        <v>26</v>
      </c>
      <c r="Y491" s="36" t="s">
        <v>1567</v>
      </c>
    </row>
    <row r="492" spans="1:25" x14ac:dyDescent="0.65">
      <c r="A492" s="16">
        <v>452</v>
      </c>
      <c r="B492" s="35" t="s">
        <v>1066</v>
      </c>
      <c r="C492" s="35"/>
      <c r="D492" s="35"/>
      <c r="E492" s="36"/>
      <c r="F492" s="36"/>
      <c r="G492" s="36" t="s">
        <v>320</v>
      </c>
      <c r="H492" s="36" t="s">
        <v>381</v>
      </c>
      <c r="I492" s="37">
        <v>8.3000000000000007</v>
      </c>
      <c r="J492" s="37"/>
      <c r="K492" s="37">
        <v>6.8</v>
      </c>
      <c r="L492" s="37"/>
      <c r="M492" s="36"/>
      <c r="N492" s="36" t="s">
        <v>442</v>
      </c>
      <c r="O492" s="16">
        <v>452</v>
      </c>
      <c r="P492" s="35" t="s">
        <v>1066</v>
      </c>
      <c r="Q492" s="36" t="s">
        <v>442</v>
      </c>
      <c r="R492" s="36">
        <v>17</v>
      </c>
      <c r="S492" s="36">
        <v>14</v>
      </c>
      <c r="T492" s="37">
        <v>32.5</v>
      </c>
      <c r="U492" s="36" t="s">
        <v>472</v>
      </c>
      <c r="V492" s="36">
        <v>29</v>
      </c>
      <c r="W492" s="36">
        <v>27</v>
      </c>
      <c r="X492" s="36">
        <v>44</v>
      </c>
      <c r="Y492" s="36" t="s">
        <v>1567</v>
      </c>
    </row>
    <row r="493" spans="1:25" x14ac:dyDescent="0.65">
      <c r="A493" s="16">
        <v>453</v>
      </c>
      <c r="B493" s="35" t="s">
        <v>1067</v>
      </c>
      <c r="C493" s="35"/>
      <c r="D493" s="35"/>
      <c r="E493" s="36" t="s">
        <v>285</v>
      </c>
      <c r="F493" s="36">
        <v>1876</v>
      </c>
      <c r="G493" s="36" t="s">
        <v>322</v>
      </c>
      <c r="H493" s="36" t="s">
        <v>381</v>
      </c>
      <c r="I493" s="37">
        <v>11.5</v>
      </c>
      <c r="J493" s="37"/>
      <c r="K493" s="37">
        <v>0.32</v>
      </c>
      <c r="L493" s="37"/>
      <c r="M493" s="36"/>
      <c r="N493" s="36" t="s">
        <v>1389</v>
      </c>
      <c r="O493" s="16">
        <v>453</v>
      </c>
      <c r="P493" s="35" t="s">
        <v>1067</v>
      </c>
      <c r="Q493" s="36" t="s">
        <v>1389</v>
      </c>
      <c r="R493" s="36">
        <v>17</v>
      </c>
      <c r="S493" s="36">
        <v>14</v>
      </c>
      <c r="T493" s="37">
        <v>4.3</v>
      </c>
      <c r="U493" s="36" t="s">
        <v>472</v>
      </c>
      <c r="V493" s="36">
        <v>12</v>
      </c>
      <c r="W493" s="36">
        <v>54</v>
      </c>
      <c r="X493" s="36">
        <v>38.5</v>
      </c>
      <c r="Y493" s="36" t="s">
        <v>1567</v>
      </c>
    </row>
    <row r="494" spans="1:25" x14ac:dyDescent="0.65">
      <c r="A494" s="16">
        <v>454</v>
      </c>
      <c r="B494" s="35" t="s">
        <v>1068</v>
      </c>
      <c r="C494" s="35"/>
      <c r="D494" s="35"/>
      <c r="E494" s="36"/>
      <c r="F494" s="36"/>
      <c r="G494" s="36" t="s">
        <v>320</v>
      </c>
      <c r="H494" s="36" t="s">
        <v>381</v>
      </c>
      <c r="I494" s="37">
        <v>8.1</v>
      </c>
      <c r="J494" s="37"/>
      <c r="K494" s="37">
        <v>4.9000000000000004</v>
      </c>
      <c r="L494" s="37"/>
      <c r="M494" s="36"/>
      <c r="N494" s="36" t="s">
        <v>412</v>
      </c>
      <c r="O494" s="16">
        <v>454</v>
      </c>
      <c r="P494" s="35" t="s">
        <v>1068</v>
      </c>
      <c r="Q494" s="36" t="s">
        <v>412</v>
      </c>
      <c r="R494" s="36">
        <v>17</v>
      </c>
      <c r="S494" s="36">
        <v>16</v>
      </c>
      <c r="T494" s="37">
        <v>37.299999999999997</v>
      </c>
      <c r="U494" s="36" t="s">
        <v>472</v>
      </c>
      <c r="V494" s="36">
        <v>28</v>
      </c>
      <c r="W494" s="36">
        <v>8</v>
      </c>
      <c r="X494" s="36">
        <v>24</v>
      </c>
      <c r="Y494" s="36" t="s">
        <v>1567</v>
      </c>
    </row>
    <row r="495" spans="1:25" x14ac:dyDescent="0.65">
      <c r="A495" s="16">
        <v>455</v>
      </c>
      <c r="B495" s="35" t="s">
        <v>1069</v>
      </c>
      <c r="C495" s="35"/>
      <c r="D495" s="35"/>
      <c r="E495" s="36"/>
      <c r="F495" s="36"/>
      <c r="G495" s="36" t="s">
        <v>224</v>
      </c>
      <c r="H495" s="36" t="s">
        <v>380</v>
      </c>
      <c r="I495" s="37">
        <v>11.8</v>
      </c>
      <c r="J495" s="37"/>
      <c r="K495" s="37">
        <v>5</v>
      </c>
      <c r="L495" s="37"/>
      <c r="M495" s="36"/>
      <c r="N495" s="36" t="s">
        <v>464</v>
      </c>
      <c r="O495" s="16">
        <v>455</v>
      </c>
      <c r="P495" s="35" t="s">
        <v>1069</v>
      </c>
      <c r="Q495" s="36" t="s">
        <v>464</v>
      </c>
      <c r="R495" s="36">
        <v>17</v>
      </c>
      <c r="S495" s="36">
        <v>16</v>
      </c>
      <c r="T495" s="37">
        <v>11.5</v>
      </c>
      <c r="U495" s="36" t="s">
        <v>472</v>
      </c>
      <c r="V495" s="36">
        <v>39</v>
      </c>
      <c r="W495" s="36">
        <v>25</v>
      </c>
      <c r="X495" s="36">
        <v>30</v>
      </c>
      <c r="Y495" s="36" t="s">
        <v>1567</v>
      </c>
    </row>
    <row r="496" spans="1:25" x14ac:dyDescent="0.65">
      <c r="A496" s="16">
        <v>456</v>
      </c>
      <c r="B496" s="35" t="s">
        <v>156</v>
      </c>
      <c r="C496" s="35" t="s">
        <v>1074</v>
      </c>
      <c r="D496" s="35"/>
      <c r="E496" s="36" t="s">
        <v>301</v>
      </c>
      <c r="F496" s="36">
        <v>1777</v>
      </c>
      <c r="G496" s="36" t="s">
        <v>320</v>
      </c>
      <c r="H496" s="36" t="s">
        <v>384</v>
      </c>
      <c r="I496" s="37">
        <v>6.5</v>
      </c>
      <c r="J496" s="37"/>
      <c r="K496" s="37">
        <v>14</v>
      </c>
      <c r="L496" s="37"/>
      <c r="M496" s="36"/>
      <c r="N496" s="36" t="s">
        <v>463</v>
      </c>
      <c r="O496" s="16">
        <v>456</v>
      </c>
      <c r="P496" s="35" t="s">
        <v>156</v>
      </c>
      <c r="Q496" s="36" t="s">
        <v>463</v>
      </c>
      <c r="R496" s="36">
        <v>17</v>
      </c>
      <c r="S496" s="36">
        <v>17</v>
      </c>
      <c r="T496" s="37">
        <v>7.5</v>
      </c>
      <c r="U496" s="36" t="s">
        <v>473</v>
      </c>
      <c r="V496" s="36">
        <v>43</v>
      </c>
      <c r="W496" s="36">
        <v>8</v>
      </c>
      <c r="X496" s="36">
        <v>11</v>
      </c>
      <c r="Y496" s="36" t="s">
        <v>1567</v>
      </c>
    </row>
    <row r="497" spans="1:212" x14ac:dyDescent="0.65">
      <c r="A497" s="16">
        <v>457</v>
      </c>
      <c r="B497" s="35" t="s">
        <v>1070</v>
      </c>
      <c r="C497" s="35"/>
      <c r="D497" s="35"/>
      <c r="E497" s="36"/>
      <c r="F497" s="36"/>
      <c r="G497" s="36" t="s">
        <v>224</v>
      </c>
      <c r="H497" s="36" t="s">
        <v>380</v>
      </c>
      <c r="I497" s="37">
        <v>6</v>
      </c>
      <c r="J497" s="37"/>
      <c r="K497" s="37">
        <v>10</v>
      </c>
      <c r="L497" s="37"/>
      <c r="M497" s="36"/>
      <c r="N497" s="36" t="s">
        <v>443</v>
      </c>
      <c r="O497" s="16">
        <v>457</v>
      </c>
      <c r="P497" s="35" t="s">
        <v>1070</v>
      </c>
      <c r="Q497" s="36" t="s">
        <v>443</v>
      </c>
      <c r="R497" s="36">
        <v>17</v>
      </c>
      <c r="S497" s="36">
        <v>18</v>
      </c>
      <c r="T497" s="37">
        <v>25.7</v>
      </c>
      <c r="U497" s="36" t="s">
        <v>472</v>
      </c>
      <c r="V497" s="36">
        <v>42</v>
      </c>
      <c r="W497" s="36">
        <v>56</v>
      </c>
      <c r="X497" s="36">
        <v>2</v>
      </c>
      <c r="Y497" s="36" t="s">
        <v>1567</v>
      </c>
    </row>
    <row r="498" spans="1:212" x14ac:dyDescent="0.65">
      <c r="A498" s="16">
        <v>458</v>
      </c>
      <c r="B498" s="35" t="s">
        <v>157</v>
      </c>
      <c r="C498" s="35" t="s">
        <v>1071</v>
      </c>
      <c r="D498" s="35"/>
      <c r="E498" s="36" t="s">
        <v>272</v>
      </c>
      <c r="F498" s="36">
        <v>1764</v>
      </c>
      <c r="G498" s="36" t="s">
        <v>320</v>
      </c>
      <c r="H498" s="36" t="s">
        <v>381</v>
      </c>
      <c r="I498" s="37">
        <v>7.8</v>
      </c>
      <c r="J498" s="37"/>
      <c r="K498" s="37">
        <v>9.3000000000000007</v>
      </c>
      <c r="L498" s="37"/>
      <c r="M498" s="36"/>
      <c r="N498" s="36" t="s">
        <v>458</v>
      </c>
      <c r="O498" s="16">
        <v>458</v>
      </c>
      <c r="P498" s="35" t="s">
        <v>157</v>
      </c>
      <c r="Q498" s="36" t="s">
        <v>458</v>
      </c>
      <c r="R498" s="36">
        <v>17</v>
      </c>
      <c r="S498" s="36">
        <v>19</v>
      </c>
      <c r="T498" s="37">
        <v>11.7</v>
      </c>
      <c r="U498" s="36" t="s">
        <v>472</v>
      </c>
      <c r="V498" s="36">
        <v>18</v>
      </c>
      <c r="W498" s="36">
        <v>30</v>
      </c>
      <c r="X498" s="36">
        <v>59</v>
      </c>
      <c r="Y498" s="36" t="s">
        <v>1567</v>
      </c>
    </row>
    <row r="499" spans="1:212" x14ac:dyDescent="0.65">
      <c r="A499" s="16">
        <v>459</v>
      </c>
      <c r="B499" s="35" t="s">
        <v>1072</v>
      </c>
      <c r="C499" s="35"/>
      <c r="D499" s="35" t="s">
        <v>1390</v>
      </c>
      <c r="E499" s="36" t="s">
        <v>281</v>
      </c>
      <c r="F499" s="36">
        <v>1837</v>
      </c>
      <c r="G499" s="36" t="s">
        <v>323</v>
      </c>
      <c r="H499" s="36" t="s">
        <v>380</v>
      </c>
      <c r="I499" s="37" t="s">
        <v>1332</v>
      </c>
      <c r="J499" s="37"/>
      <c r="K499" s="37">
        <v>35</v>
      </c>
      <c r="L499" s="37">
        <v>20</v>
      </c>
      <c r="M499" s="36"/>
      <c r="N499" s="36" t="s">
        <v>433</v>
      </c>
      <c r="O499" s="16">
        <v>459</v>
      </c>
      <c r="P499" s="35" t="s">
        <v>1072</v>
      </c>
      <c r="Q499" s="36" t="s">
        <v>433</v>
      </c>
      <c r="R499" s="36">
        <v>17</v>
      </c>
      <c r="S499" s="36">
        <v>20</v>
      </c>
      <c r="T499" s="37">
        <v>49.7</v>
      </c>
      <c r="U499" s="36" t="s">
        <v>472</v>
      </c>
      <c r="V499" s="36">
        <v>35</v>
      </c>
      <c r="W499" s="36">
        <v>6</v>
      </c>
      <c r="X499" s="36">
        <v>10</v>
      </c>
      <c r="Y499" s="36" t="s">
        <v>1567</v>
      </c>
    </row>
    <row r="500" spans="1:212" x14ac:dyDescent="0.65">
      <c r="A500" s="16">
        <v>460</v>
      </c>
      <c r="B500" s="35" t="s">
        <v>1073</v>
      </c>
      <c r="C500" s="35"/>
      <c r="D500" s="35" t="s">
        <v>639</v>
      </c>
      <c r="E500" s="36"/>
      <c r="F500" s="36"/>
      <c r="G500" s="36" t="s">
        <v>322</v>
      </c>
      <c r="H500" s="36" t="s">
        <v>380</v>
      </c>
      <c r="I500" s="37">
        <v>12.3</v>
      </c>
      <c r="J500" s="37"/>
      <c r="K500" s="37">
        <f>49/60</f>
        <v>0.81666666666666665</v>
      </c>
      <c r="L500" s="37">
        <v>0.7</v>
      </c>
      <c r="M500" s="36"/>
      <c r="N500" s="36" t="s">
        <v>463</v>
      </c>
      <c r="O500" s="16">
        <v>460</v>
      </c>
      <c r="P500" s="35" t="s">
        <v>1073</v>
      </c>
      <c r="Q500" s="36" t="s">
        <v>463</v>
      </c>
      <c r="R500" s="36">
        <v>17</v>
      </c>
      <c r="S500" s="36">
        <v>22</v>
      </c>
      <c r="T500" s="37">
        <v>15.65</v>
      </c>
      <c r="U500" s="36" t="s">
        <v>472</v>
      </c>
      <c r="V500" s="36">
        <v>38</v>
      </c>
      <c r="W500" s="36">
        <v>29</v>
      </c>
      <c r="X500" s="36">
        <v>1.4</v>
      </c>
      <c r="Y500" s="36" t="s">
        <v>1567</v>
      </c>
    </row>
    <row r="501" spans="1:212" x14ac:dyDescent="0.65">
      <c r="A501" s="16">
        <v>461</v>
      </c>
      <c r="B501" s="35" t="s">
        <v>1234</v>
      </c>
      <c r="C501" s="35" t="s">
        <v>712</v>
      </c>
      <c r="D501" s="35" t="s">
        <v>713</v>
      </c>
      <c r="E501" s="36"/>
      <c r="F501" s="36"/>
      <c r="G501" s="36" t="s">
        <v>321</v>
      </c>
      <c r="H501" s="36" t="s">
        <v>384</v>
      </c>
      <c r="I501" s="37">
        <v>5.4</v>
      </c>
      <c r="J501" s="37"/>
      <c r="K501" s="40" t="s">
        <v>1463</v>
      </c>
      <c r="L501" s="37"/>
      <c r="M501" s="36">
        <v>320</v>
      </c>
      <c r="N501" s="39"/>
      <c r="O501" s="16">
        <v>461</v>
      </c>
      <c r="P501" s="35" t="s">
        <v>1234</v>
      </c>
      <c r="Q501" s="39"/>
      <c r="R501" s="36">
        <v>17</v>
      </c>
      <c r="S501" s="36">
        <v>23</v>
      </c>
      <c r="T501" s="37">
        <v>40.700000000000003</v>
      </c>
      <c r="U501" s="36" t="s">
        <v>473</v>
      </c>
      <c r="V501" s="36">
        <v>37</v>
      </c>
      <c r="W501" s="36">
        <v>8</v>
      </c>
      <c r="X501" s="36">
        <v>49</v>
      </c>
      <c r="Y501" s="36" t="s">
        <v>1567</v>
      </c>
    </row>
    <row r="502" spans="1:212" x14ac:dyDescent="0.65">
      <c r="A502" s="16">
        <v>462</v>
      </c>
      <c r="B502" s="35" t="s">
        <v>1076</v>
      </c>
      <c r="C502" s="35"/>
      <c r="D502" s="35"/>
      <c r="E502" s="36"/>
      <c r="F502" s="36"/>
      <c r="G502" s="36" t="s">
        <v>320</v>
      </c>
      <c r="H502" s="36" t="s">
        <v>381</v>
      </c>
      <c r="I502" s="37">
        <v>8.1999999999999993</v>
      </c>
      <c r="J502" s="37"/>
      <c r="K502" s="37">
        <v>7.2</v>
      </c>
      <c r="L502" s="37"/>
      <c r="M502" s="36"/>
      <c r="N502" s="36" t="s">
        <v>427</v>
      </c>
      <c r="O502" s="16">
        <v>462</v>
      </c>
      <c r="P502" s="35" t="s">
        <v>1076</v>
      </c>
      <c r="Q502" s="36" t="s">
        <v>427</v>
      </c>
      <c r="R502" s="36">
        <v>17</v>
      </c>
      <c r="S502" s="36">
        <v>23</v>
      </c>
      <c r="T502" s="37">
        <v>34.9</v>
      </c>
      <c r="U502" s="36" t="s">
        <v>472</v>
      </c>
      <c r="V502" s="36">
        <v>17</v>
      </c>
      <c r="W502" s="36">
        <v>4</v>
      </c>
      <c r="X502" s="36">
        <v>47</v>
      </c>
      <c r="Y502" s="36" t="s">
        <v>1567</v>
      </c>
    </row>
    <row r="503" spans="1:212" x14ac:dyDescent="0.65">
      <c r="A503" s="16">
        <v>463</v>
      </c>
      <c r="B503" s="35" t="s">
        <v>1271</v>
      </c>
      <c r="C503" s="35"/>
      <c r="D503" s="35"/>
      <c r="E503" s="36"/>
      <c r="F503" s="36"/>
      <c r="G503" s="36" t="s">
        <v>224</v>
      </c>
      <c r="H503" s="36" t="s">
        <v>383</v>
      </c>
      <c r="I503" s="37">
        <v>6.9</v>
      </c>
      <c r="J503" s="37"/>
      <c r="K503" s="37">
        <v>10</v>
      </c>
      <c r="L503" s="37"/>
      <c r="M503" s="36"/>
      <c r="N503" s="36" t="s">
        <v>465</v>
      </c>
      <c r="O503" s="16">
        <v>463</v>
      </c>
      <c r="P503" s="35" t="s">
        <v>1271</v>
      </c>
      <c r="Q503" s="36" t="s">
        <v>465</v>
      </c>
      <c r="R503" s="36">
        <v>17</v>
      </c>
      <c r="S503" s="36">
        <v>24</v>
      </c>
      <c r="T503" s="37">
        <f>60*0.7</f>
        <v>42</v>
      </c>
      <c r="U503" s="36" t="s">
        <v>472</v>
      </c>
      <c r="V503" s="36">
        <v>49</v>
      </c>
      <c r="W503" s="36">
        <v>57</v>
      </c>
      <c r="X503" s="36">
        <v>0</v>
      </c>
      <c r="Y503" s="36" t="s">
        <v>1567</v>
      </c>
    </row>
    <row r="504" spans="1:212" x14ac:dyDescent="0.65">
      <c r="A504" s="16">
        <v>464</v>
      </c>
      <c r="B504" s="35" t="s">
        <v>1077</v>
      </c>
      <c r="C504" s="35" t="s">
        <v>158</v>
      </c>
      <c r="D504" s="35"/>
      <c r="E504" s="36" t="s">
        <v>281</v>
      </c>
      <c r="F504" s="36">
        <v>1837</v>
      </c>
      <c r="G504" s="36" t="s">
        <v>323</v>
      </c>
      <c r="H504" s="36" t="s">
        <v>380</v>
      </c>
      <c r="I504" s="37" t="s">
        <v>1391</v>
      </c>
      <c r="J504" s="37"/>
      <c r="K504" s="37">
        <v>35</v>
      </c>
      <c r="L504" s="37">
        <v>25</v>
      </c>
      <c r="M504" s="36"/>
      <c r="N504" s="36" t="s">
        <v>452</v>
      </c>
      <c r="O504" s="16">
        <v>464</v>
      </c>
      <c r="P504" s="35" t="s">
        <v>1077</v>
      </c>
      <c r="Q504" s="36" t="s">
        <v>452</v>
      </c>
      <c r="R504" s="36">
        <v>17</v>
      </c>
      <c r="S504" s="36">
        <v>24</v>
      </c>
      <c r="T504" s="37">
        <v>43.5</v>
      </c>
      <c r="U504" s="36" t="s">
        <v>472</v>
      </c>
      <c r="V504" s="36">
        <v>34</v>
      </c>
      <c r="W504" s="36">
        <v>12</v>
      </c>
      <c r="X504" s="36">
        <v>5</v>
      </c>
      <c r="Y504" s="36" t="s">
        <v>1567</v>
      </c>
    </row>
    <row r="505" spans="1:212" x14ac:dyDescent="0.65">
      <c r="A505" s="16">
        <v>465</v>
      </c>
      <c r="B505" s="35" t="s">
        <v>1075</v>
      </c>
      <c r="C505" s="35"/>
      <c r="D505" s="35"/>
      <c r="E505" s="36"/>
      <c r="F505" s="36"/>
      <c r="G505" s="36" t="s">
        <v>320</v>
      </c>
      <c r="H505" s="36" t="s">
        <v>383</v>
      </c>
      <c r="I505" s="37">
        <v>7.8</v>
      </c>
      <c r="J505" s="37"/>
      <c r="K505" s="37">
        <v>7.1</v>
      </c>
      <c r="L505" s="37"/>
      <c r="M505" s="36"/>
      <c r="N505" s="36" t="s">
        <v>467</v>
      </c>
      <c r="O505" s="16">
        <v>465</v>
      </c>
      <c r="P505" s="35" t="s">
        <v>1075</v>
      </c>
      <c r="Q505" s="36" t="s">
        <v>467</v>
      </c>
      <c r="R505" s="36">
        <v>17</v>
      </c>
      <c r="S505" s="36">
        <v>25</v>
      </c>
      <c r="T505" s="37">
        <v>29.1</v>
      </c>
      <c r="U505" s="36" t="s">
        <v>472</v>
      </c>
      <c r="V505" s="36">
        <v>48</v>
      </c>
      <c r="W505" s="36">
        <v>25</v>
      </c>
      <c r="X505" s="36">
        <v>22</v>
      </c>
      <c r="Y505" s="36" t="s">
        <v>1567</v>
      </c>
    </row>
    <row r="506" spans="1:212" x14ac:dyDescent="0.65">
      <c r="A506" s="16">
        <v>466</v>
      </c>
      <c r="B506" s="35" t="s">
        <v>1079</v>
      </c>
      <c r="C506" s="35"/>
      <c r="D506" s="35"/>
      <c r="E506" s="36" t="s">
        <v>275</v>
      </c>
      <c r="F506" s="36">
        <v>1784</v>
      </c>
      <c r="G506" s="36" t="s">
        <v>322</v>
      </c>
      <c r="H506" s="36" t="s">
        <v>381</v>
      </c>
      <c r="I506" s="37">
        <v>11.4</v>
      </c>
      <c r="J506" s="37"/>
      <c r="K506" s="37">
        <v>1</v>
      </c>
      <c r="L506" s="37">
        <v>0.6</v>
      </c>
      <c r="M506" s="36"/>
      <c r="N506" s="36" t="s">
        <v>1348</v>
      </c>
      <c r="O506" s="16">
        <v>466</v>
      </c>
      <c r="P506" s="35" t="s">
        <v>1079</v>
      </c>
      <c r="Q506" s="36" t="s">
        <v>1348</v>
      </c>
      <c r="R506" s="36">
        <v>17</v>
      </c>
      <c r="S506" s="36">
        <v>29</v>
      </c>
      <c r="T506" s="37">
        <v>20.399999999999999</v>
      </c>
      <c r="U506" s="36" t="s">
        <v>472</v>
      </c>
      <c r="V506" s="36">
        <v>23</v>
      </c>
      <c r="W506" s="36">
        <v>45</v>
      </c>
      <c r="X506" s="36">
        <v>35</v>
      </c>
      <c r="Y506" s="36" t="s">
        <v>1567</v>
      </c>
    </row>
    <row r="507" spans="1:212" x14ac:dyDescent="0.65">
      <c r="A507" s="16">
        <v>467</v>
      </c>
      <c r="B507" s="35" t="s">
        <v>1078</v>
      </c>
      <c r="C507" s="35" t="s">
        <v>159</v>
      </c>
      <c r="D507" s="35"/>
      <c r="E507" s="36" t="s">
        <v>270</v>
      </c>
      <c r="F507" s="36">
        <v>1826</v>
      </c>
      <c r="G507" s="36" t="s">
        <v>320</v>
      </c>
      <c r="H507" s="36" t="s">
        <v>383</v>
      </c>
      <c r="I507" s="37">
        <v>8.1</v>
      </c>
      <c r="J507" s="37"/>
      <c r="K507" s="37">
        <v>10.7</v>
      </c>
      <c r="L507" s="37"/>
      <c r="M507" s="36"/>
      <c r="N507" s="36" t="s">
        <v>419</v>
      </c>
      <c r="O507" s="16">
        <v>467</v>
      </c>
      <c r="P507" s="35" t="s">
        <v>1078</v>
      </c>
      <c r="Q507" s="36" t="s">
        <v>419</v>
      </c>
      <c r="R507" s="36">
        <v>17</v>
      </c>
      <c r="S507" s="36">
        <v>31</v>
      </c>
      <c r="T507" s="37">
        <v>54.7</v>
      </c>
      <c r="U507" s="36" t="s">
        <v>472</v>
      </c>
      <c r="V507" s="36">
        <v>67</v>
      </c>
      <c r="W507" s="36">
        <v>2</v>
      </c>
      <c r="X507" s="36">
        <v>53</v>
      </c>
      <c r="Y507" s="36" t="s">
        <v>1567</v>
      </c>
    </row>
    <row r="508" spans="1:212" ht="15" customHeight="1" x14ac:dyDescent="0.65">
      <c r="A508" s="18" t="s">
        <v>1577</v>
      </c>
      <c r="B508" s="17" t="s">
        <v>1578</v>
      </c>
      <c r="C508" s="19" t="s">
        <v>1579</v>
      </c>
      <c r="D508" s="17" t="s">
        <v>195</v>
      </c>
      <c r="E508" s="28"/>
      <c r="F508" s="28"/>
      <c r="G508" s="17" t="s">
        <v>318</v>
      </c>
      <c r="H508" s="17" t="s">
        <v>329</v>
      </c>
      <c r="I508" s="17" t="s">
        <v>404</v>
      </c>
      <c r="J508" s="17" t="s">
        <v>406</v>
      </c>
      <c r="K508" s="17" t="s">
        <v>407</v>
      </c>
      <c r="L508" s="17" t="s">
        <v>409</v>
      </c>
      <c r="M508" s="17" t="s">
        <v>410</v>
      </c>
      <c r="N508" s="17" t="s">
        <v>1580</v>
      </c>
      <c r="O508" s="18" t="s">
        <v>1577</v>
      </c>
      <c r="P508" s="17" t="s">
        <v>1578</v>
      </c>
      <c r="Q508" s="17" t="s">
        <v>1580</v>
      </c>
      <c r="R508" s="25" t="s">
        <v>1593</v>
      </c>
      <c r="S508" s="26"/>
      <c r="T508" s="27"/>
      <c r="U508" s="25" t="s">
        <v>1594</v>
      </c>
      <c r="V508" s="26"/>
      <c r="W508" s="26"/>
      <c r="X508" s="27"/>
      <c r="Y508" s="29" t="s">
        <v>1581</v>
      </c>
      <c r="Z508" s="30"/>
      <c r="AA508" s="30"/>
      <c r="AB508" s="30"/>
      <c r="AC508" s="30"/>
      <c r="AD508" s="30"/>
      <c r="AE508" s="30"/>
      <c r="AF508" s="30"/>
      <c r="AG508" s="30"/>
      <c r="AH508" s="30"/>
      <c r="AI508" s="30"/>
      <c r="AJ508" s="30"/>
      <c r="AK508" s="30"/>
      <c r="AL508" s="30"/>
      <c r="AM508" s="30"/>
      <c r="AN508" s="30"/>
      <c r="AO508" s="30"/>
      <c r="AP508" s="30"/>
      <c r="AQ508" s="30"/>
      <c r="AR508" s="30"/>
      <c r="AS508" s="30"/>
      <c r="AT508" s="30"/>
      <c r="AU508" s="30"/>
      <c r="AV508" s="30"/>
      <c r="AW508" s="30"/>
      <c r="AX508" s="30"/>
      <c r="AY508" s="30"/>
      <c r="AZ508" s="30"/>
      <c r="BA508" s="30"/>
      <c r="BB508" s="30"/>
      <c r="BC508" s="30"/>
      <c r="BD508" s="30"/>
      <c r="BE508" s="30"/>
      <c r="BF508" s="30"/>
      <c r="BG508" s="30"/>
      <c r="BH508" s="30"/>
      <c r="BI508" s="30"/>
      <c r="BJ508" s="30"/>
      <c r="BK508" s="30"/>
      <c r="BL508" s="30"/>
      <c r="BM508" s="30"/>
      <c r="BN508" s="30"/>
      <c r="BO508" s="30"/>
      <c r="BP508" s="30"/>
      <c r="BQ508" s="30"/>
      <c r="BR508" s="30"/>
      <c r="BS508" s="30"/>
      <c r="BT508" s="30"/>
      <c r="BU508" s="30"/>
      <c r="BV508" s="30"/>
      <c r="BW508" s="30"/>
      <c r="BX508" s="30"/>
      <c r="BY508" s="30"/>
      <c r="BZ508" s="30"/>
      <c r="CA508" s="30"/>
      <c r="CB508" s="30"/>
      <c r="CC508" s="30"/>
      <c r="CD508" s="30"/>
      <c r="CE508" s="30"/>
      <c r="CF508" s="30"/>
      <c r="CG508" s="30"/>
      <c r="CH508" s="30"/>
      <c r="CI508" s="30"/>
      <c r="CJ508" s="30"/>
      <c r="CK508" s="30"/>
      <c r="CL508" s="30"/>
      <c r="CM508" s="30"/>
      <c r="CN508" s="30"/>
      <c r="CO508" s="30"/>
      <c r="CP508" s="30"/>
      <c r="CQ508" s="30"/>
      <c r="CR508" s="30"/>
      <c r="CS508" s="30"/>
      <c r="CT508" s="30"/>
      <c r="CU508" s="30"/>
      <c r="CV508" s="30"/>
      <c r="CW508" s="30"/>
      <c r="CX508" s="30"/>
      <c r="CY508" s="30"/>
      <c r="CZ508" s="30"/>
      <c r="DA508" s="30"/>
      <c r="DB508" s="30"/>
      <c r="DC508" s="30"/>
      <c r="DD508" s="30"/>
      <c r="DE508" s="30"/>
      <c r="DF508" s="30"/>
      <c r="DG508" s="30"/>
      <c r="DH508" s="30"/>
      <c r="DI508" s="30"/>
      <c r="DJ508" s="30"/>
      <c r="DK508" s="30"/>
      <c r="DL508" s="30"/>
      <c r="DM508" s="30"/>
      <c r="DN508" s="30"/>
      <c r="DO508" s="30"/>
      <c r="DP508" s="30"/>
      <c r="DQ508" s="30"/>
      <c r="DR508" s="30"/>
      <c r="DS508" s="30"/>
      <c r="DT508" s="30"/>
      <c r="DU508" s="30"/>
      <c r="DV508" s="30"/>
      <c r="DW508" s="30"/>
      <c r="DX508" s="30"/>
      <c r="DY508" s="30"/>
      <c r="DZ508" s="30"/>
      <c r="EA508" s="30"/>
      <c r="EB508" s="30"/>
      <c r="EC508" s="30"/>
      <c r="ED508" s="30"/>
      <c r="EE508" s="30"/>
      <c r="EF508" s="30"/>
      <c r="EG508" s="30"/>
      <c r="EH508" s="30"/>
      <c r="EI508" s="30"/>
      <c r="EJ508" s="30"/>
      <c r="EK508" s="30"/>
      <c r="EL508" s="30"/>
      <c r="EM508" s="30"/>
      <c r="EN508" s="30"/>
      <c r="EO508" s="30"/>
      <c r="EP508" s="30"/>
      <c r="EQ508" s="30"/>
      <c r="ER508" s="30"/>
      <c r="ES508" s="30"/>
      <c r="ET508" s="30"/>
      <c r="EU508" s="30"/>
      <c r="EV508" s="30"/>
      <c r="EW508" s="30"/>
      <c r="EX508" s="30"/>
      <c r="EY508" s="30"/>
      <c r="EZ508" s="30"/>
      <c r="FA508" s="30"/>
      <c r="FB508" s="30"/>
      <c r="FC508" s="30"/>
      <c r="FD508" s="30"/>
      <c r="FE508" s="30"/>
      <c r="FF508" s="30"/>
      <c r="FG508" s="30"/>
      <c r="FH508" s="30"/>
      <c r="FI508" s="30"/>
      <c r="FJ508" s="30"/>
      <c r="FK508" s="30"/>
      <c r="FL508" s="30"/>
      <c r="FM508" s="30"/>
      <c r="FN508" s="30"/>
      <c r="FO508" s="30"/>
      <c r="FP508" s="30"/>
      <c r="FQ508" s="30"/>
      <c r="FR508" s="30"/>
      <c r="FS508" s="30"/>
      <c r="FT508" s="30"/>
      <c r="FU508" s="30"/>
      <c r="FV508" s="30"/>
      <c r="FW508" s="30"/>
      <c r="FX508" s="30"/>
      <c r="FY508" s="30"/>
      <c r="FZ508" s="30"/>
      <c r="GA508" s="30"/>
      <c r="GB508" s="30"/>
      <c r="GC508" s="30"/>
      <c r="GD508" s="30"/>
      <c r="GE508" s="30"/>
      <c r="GF508" s="30"/>
      <c r="GG508" s="30"/>
      <c r="GH508" s="30"/>
      <c r="GI508" s="30"/>
      <c r="GJ508" s="30"/>
      <c r="GK508" s="30"/>
      <c r="GL508" s="30"/>
      <c r="GM508" s="30"/>
      <c r="GN508" s="30"/>
      <c r="GO508" s="30"/>
      <c r="GP508" s="30"/>
      <c r="GQ508" s="30"/>
      <c r="GR508" s="30"/>
      <c r="GS508" s="30"/>
      <c r="GT508" s="30"/>
      <c r="GU508" s="30"/>
      <c r="GV508" s="30"/>
      <c r="GW508" s="30"/>
      <c r="GX508" s="30"/>
      <c r="GY508" s="30"/>
      <c r="GZ508" s="30"/>
      <c r="HA508" s="30"/>
      <c r="HB508" s="30"/>
      <c r="HC508" s="30"/>
      <c r="HD508" s="30"/>
    </row>
    <row r="509" spans="1:212" ht="15" customHeight="1" x14ac:dyDescent="0.65">
      <c r="A509" s="18"/>
      <c r="B509" s="18"/>
      <c r="C509" s="20"/>
      <c r="D509" s="18"/>
      <c r="E509" s="32" t="s">
        <v>269</v>
      </c>
      <c r="F509" s="32" t="s">
        <v>317</v>
      </c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22" t="s">
        <v>1592</v>
      </c>
      <c r="S509" s="23"/>
      <c r="T509" s="23"/>
      <c r="U509" s="23"/>
      <c r="V509" s="23"/>
      <c r="W509" s="23"/>
      <c r="X509" s="24"/>
      <c r="Y509" s="33"/>
      <c r="Z509" s="34"/>
      <c r="AA509" s="34"/>
      <c r="AB509" s="34"/>
      <c r="AC509" s="34"/>
      <c r="AD509" s="34"/>
      <c r="AE509" s="34"/>
      <c r="AF509" s="34"/>
      <c r="AG509" s="34"/>
      <c r="AH509" s="34"/>
      <c r="AI509" s="34"/>
      <c r="AJ509" s="34"/>
      <c r="AK509" s="34"/>
      <c r="AL509" s="34"/>
      <c r="AM509" s="34"/>
      <c r="AN509" s="34"/>
      <c r="AO509" s="34"/>
      <c r="AP509" s="34"/>
      <c r="AQ509" s="34"/>
      <c r="AR509" s="34"/>
      <c r="AS509" s="34"/>
      <c r="AT509" s="34"/>
      <c r="AU509" s="34"/>
      <c r="AV509" s="34"/>
      <c r="AW509" s="34"/>
      <c r="AX509" s="34"/>
      <c r="AY509" s="34"/>
      <c r="AZ509" s="34"/>
      <c r="BA509" s="34"/>
      <c r="BB509" s="34"/>
      <c r="BC509" s="34"/>
      <c r="BD509" s="34"/>
      <c r="BE509" s="34"/>
      <c r="BF509" s="34"/>
      <c r="BG509" s="34"/>
      <c r="BH509" s="34"/>
      <c r="BI509" s="34"/>
      <c r="BJ509" s="34"/>
      <c r="BK509" s="34"/>
      <c r="BL509" s="34"/>
      <c r="BM509" s="34"/>
      <c r="BN509" s="34"/>
      <c r="BO509" s="34"/>
      <c r="BP509" s="34"/>
      <c r="BQ509" s="34"/>
      <c r="BR509" s="34"/>
      <c r="BS509" s="34"/>
      <c r="BT509" s="34"/>
      <c r="BU509" s="34"/>
      <c r="BV509" s="34"/>
      <c r="BW509" s="34"/>
      <c r="BX509" s="34"/>
      <c r="BY509" s="34"/>
      <c r="BZ509" s="34"/>
      <c r="CA509" s="34"/>
      <c r="CB509" s="34"/>
      <c r="CC509" s="34"/>
      <c r="CD509" s="34"/>
      <c r="CE509" s="34"/>
      <c r="CF509" s="34"/>
      <c r="CG509" s="34"/>
      <c r="CH509" s="34"/>
      <c r="CI509" s="34"/>
      <c r="CJ509" s="34"/>
      <c r="CK509" s="34"/>
      <c r="CL509" s="34"/>
      <c r="CM509" s="34"/>
      <c r="CN509" s="34"/>
      <c r="CO509" s="34"/>
      <c r="CP509" s="34"/>
      <c r="CQ509" s="34"/>
      <c r="CR509" s="34"/>
      <c r="CS509" s="34"/>
      <c r="CT509" s="34"/>
      <c r="CU509" s="34"/>
      <c r="CV509" s="34"/>
      <c r="CW509" s="34"/>
      <c r="CX509" s="34"/>
      <c r="CY509" s="34"/>
      <c r="CZ509" s="34"/>
      <c r="DA509" s="34"/>
      <c r="DB509" s="34"/>
      <c r="DC509" s="34"/>
      <c r="DD509" s="34"/>
      <c r="DE509" s="34"/>
      <c r="DF509" s="34"/>
      <c r="DG509" s="34"/>
      <c r="DH509" s="34"/>
      <c r="DI509" s="34"/>
      <c r="DJ509" s="34"/>
      <c r="DK509" s="34"/>
      <c r="DL509" s="34"/>
      <c r="DM509" s="34"/>
      <c r="DN509" s="34"/>
      <c r="DO509" s="34"/>
      <c r="DP509" s="34"/>
      <c r="DQ509" s="34"/>
      <c r="DR509" s="34"/>
      <c r="DS509" s="34"/>
      <c r="DT509" s="34"/>
      <c r="DU509" s="34"/>
      <c r="DV509" s="34"/>
      <c r="DW509" s="34"/>
      <c r="DX509" s="34"/>
      <c r="DY509" s="34"/>
      <c r="DZ509" s="34"/>
      <c r="EA509" s="34"/>
      <c r="EB509" s="34"/>
      <c r="EC509" s="34"/>
      <c r="ED509" s="34"/>
      <c r="EE509" s="34"/>
      <c r="EF509" s="34"/>
      <c r="EG509" s="34"/>
      <c r="EH509" s="34"/>
      <c r="EI509" s="34"/>
      <c r="EJ509" s="34"/>
      <c r="EK509" s="34"/>
      <c r="EL509" s="34"/>
      <c r="EM509" s="34"/>
      <c r="EN509" s="34"/>
      <c r="EO509" s="34"/>
      <c r="EP509" s="34"/>
      <c r="EQ509" s="34"/>
      <c r="ER509" s="34"/>
      <c r="ES509" s="34"/>
      <c r="ET509" s="34"/>
      <c r="EU509" s="34"/>
      <c r="EV509" s="34"/>
      <c r="EW509" s="34"/>
      <c r="EX509" s="34"/>
      <c r="EY509" s="34"/>
      <c r="EZ509" s="34"/>
      <c r="FA509" s="34"/>
      <c r="FB509" s="34"/>
      <c r="FC509" s="34"/>
      <c r="FD509" s="34"/>
      <c r="FE509" s="34"/>
      <c r="FF509" s="34"/>
      <c r="FG509" s="34"/>
      <c r="FH509" s="34"/>
      <c r="FI509" s="34"/>
      <c r="FJ509" s="34"/>
      <c r="FK509" s="34"/>
      <c r="FL509" s="34"/>
      <c r="FM509" s="34"/>
      <c r="FN509" s="34"/>
      <c r="FO509" s="34"/>
      <c r="FP509" s="34"/>
      <c r="FQ509" s="34"/>
      <c r="FR509" s="34"/>
      <c r="FS509" s="34"/>
      <c r="FT509" s="34"/>
      <c r="FU509" s="34"/>
      <c r="FV509" s="34"/>
      <c r="FW509" s="34"/>
      <c r="FX509" s="34"/>
      <c r="FY509" s="34"/>
      <c r="FZ509" s="34"/>
      <c r="GA509" s="34"/>
      <c r="GB509" s="34"/>
      <c r="GC509" s="34"/>
      <c r="GD509" s="34"/>
      <c r="GE509" s="34"/>
      <c r="GF509" s="34"/>
      <c r="GG509" s="34"/>
      <c r="GH509" s="34"/>
      <c r="GI509" s="34"/>
      <c r="GJ509" s="34"/>
      <c r="GK509" s="34"/>
      <c r="GL509" s="34"/>
      <c r="GM509" s="34"/>
      <c r="GN509" s="34"/>
      <c r="GO509" s="34"/>
      <c r="GP509" s="34"/>
      <c r="GQ509" s="34"/>
      <c r="GR509" s="34"/>
      <c r="GS509" s="34"/>
      <c r="GT509" s="34"/>
      <c r="GU509" s="34"/>
      <c r="GV509" s="34"/>
      <c r="GW509" s="34"/>
      <c r="GX509" s="34"/>
      <c r="GY509" s="34"/>
      <c r="GZ509" s="34"/>
      <c r="HA509" s="34"/>
      <c r="HB509" s="34"/>
      <c r="HC509" s="34"/>
      <c r="HD509" s="34"/>
    </row>
    <row r="510" spans="1:212" ht="15" customHeight="1" x14ac:dyDescent="0.65">
      <c r="A510" s="18"/>
      <c r="B510" s="18"/>
      <c r="C510" s="21"/>
      <c r="D510" s="18"/>
      <c r="E510" s="32"/>
      <c r="F510" s="32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5" t="s">
        <v>1591</v>
      </c>
      <c r="S510" s="15" t="s">
        <v>469</v>
      </c>
      <c r="T510" s="15" t="s">
        <v>470</v>
      </c>
      <c r="U510" s="15" t="s">
        <v>471</v>
      </c>
      <c r="V510" s="15" t="s">
        <v>474</v>
      </c>
      <c r="W510" s="15" t="s">
        <v>475</v>
      </c>
      <c r="X510" s="15" t="s">
        <v>476</v>
      </c>
      <c r="Y510" s="33"/>
      <c r="Z510" s="34"/>
      <c r="AA510" s="34"/>
      <c r="AB510" s="34"/>
      <c r="AC510" s="34"/>
      <c r="AD510" s="34"/>
      <c r="AE510" s="34"/>
      <c r="AF510" s="34"/>
      <c r="AG510" s="34"/>
      <c r="AH510" s="34"/>
      <c r="AI510" s="34"/>
      <c r="AJ510" s="34"/>
      <c r="AK510" s="34"/>
      <c r="AL510" s="34"/>
      <c r="AM510" s="34"/>
      <c r="AN510" s="34"/>
      <c r="AO510" s="34"/>
      <c r="AP510" s="34"/>
      <c r="AQ510" s="34"/>
      <c r="AR510" s="34"/>
      <c r="AS510" s="34"/>
      <c r="AT510" s="34"/>
      <c r="AU510" s="34"/>
      <c r="AV510" s="34"/>
      <c r="AW510" s="34"/>
      <c r="AX510" s="34"/>
      <c r="AY510" s="34"/>
      <c r="AZ510" s="34"/>
      <c r="BA510" s="34"/>
      <c r="BB510" s="34"/>
      <c r="BC510" s="34"/>
      <c r="BD510" s="34"/>
      <c r="BE510" s="34"/>
      <c r="BF510" s="34"/>
      <c r="BG510" s="34"/>
      <c r="BH510" s="34"/>
      <c r="BI510" s="34"/>
      <c r="BJ510" s="34"/>
      <c r="BK510" s="34"/>
      <c r="BL510" s="34"/>
      <c r="BM510" s="34"/>
      <c r="BN510" s="34"/>
      <c r="BO510" s="34"/>
      <c r="BP510" s="34"/>
      <c r="BQ510" s="34"/>
      <c r="BR510" s="34"/>
      <c r="BS510" s="34"/>
      <c r="BT510" s="34"/>
      <c r="BU510" s="34"/>
      <c r="BV510" s="34"/>
      <c r="BW510" s="34"/>
      <c r="BX510" s="34"/>
      <c r="BY510" s="34"/>
      <c r="BZ510" s="34"/>
      <c r="CA510" s="34"/>
      <c r="CB510" s="34"/>
      <c r="CC510" s="34"/>
      <c r="CD510" s="34"/>
      <c r="CE510" s="34"/>
      <c r="CF510" s="34"/>
      <c r="CG510" s="34"/>
      <c r="CH510" s="34"/>
      <c r="CI510" s="34"/>
      <c r="CJ510" s="34"/>
      <c r="CK510" s="34"/>
      <c r="CL510" s="34"/>
      <c r="CM510" s="34"/>
      <c r="CN510" s="34"/>
      <c r="CO510" s="34"/>
      <c r="CP510" s="34"/>
      <c r="CQ510" s="34"/>
      <c r="CR510" s="34"/>
      <c r="CS510" s="34"/>
      <c r="CT510" s="34"/>
      <c r="CU510" s="34"/>
      <c r="CV510" s="34"/>
      <c r="CW510" s="34"/>
      <c r="CX510" s="34"/>
      <c r="CY510" s="34"/>
      <c r="CZ510" s="34"/>
      <c r="DA510" s="34"/>
      <c r="DB510" s="34"/>
      <c r="DC510" s="34"/>
      <c r="DD510" s="34"/>
      <c r="DE510" s="34"/>
      <c r="DF510" s="34"/>
      <c r="DG510" s="34"/>
      <c r="DH510" s="34"/>
      <c r="DI510" s="34"/>
      <c r="DJ510" s="34"/>
      <c r="DK510" s="34"/>
      <c r="DL510" s="34"/>
      <c r="DM510" s="34"/>
      <c r="DN510" s="34"/>
      <c r="DO510" s="34"/>
      <c r="DP510" s="34"/>
      <c r="DQ510" s="34"/>
      <c r="DR510" s="34"/>
      <c r="DS510" s="34"/>
      <c r="DT510" s="34"/>
      <c r="DU510" s="34"/>
      <c r="DV510" s="34"/>
      <c r="DW510" s="34"/>
      <c r="DX510" s="34"/>
      <c r="DY510" s="34"/>
      <c r="DZ510" s="34"/>
      <c r="EA510" s="34"/>
      <c r="EB510" s="34"/>
      <c r="EC510" s="34"/>
      <c r="ED510" s="34"/>
      <c r="EE510" s="34"/>
      <c r="EF510" s="34"/>
      <c r="EG510" s="34"/>
      <c r="EH510" s="34"/>
      <c r="EI510" s="34"/>
      <c r="EJ510" s="34"/>
      <c r="EK510" s="34"/>
      <c r="EL510" s="34"/>
      <c r="EM510" s="34"/>
      <c r="EN510" s="34"/>
      <c r="EO510" s="34"/>
      <c r="EP510" s="34"/>
      <c r="EQ510" s="34"/>
      <c r="ER510" s="34"/>
      <c r="ES510" s="34"/>
      <c r="ET510" s="34"/>
      <c r="EU510" s="34"/>
      <c r="EV510" s="34"/>
      <c r="EW510" s="34"/>
      <c r="EX510" s="34"/>
      <c r="EY510" s="34"/>
      <c r="EZ510" s="34"/>
      <c r="FA510" s="34"/>
      <c r="FB510" s="34"/>
      <c r="FC510" s="34"/>
      <c r="FD510" s="34"/>
      <c r="FE510" s="34"/>
      <c r="FF510" s="34"/>
      <c r="FG510" s="34"/>
      <c r="FH510" s="34"/>
      <c r="FI510" s="34"/>
      <c r="FJ510" s="34"/>
      <c r="FK510" s="34"/>
      <c r="FL510" s="34"/>
      <c r="FM510" s="34"/>
      <c r="FN510" s="34"/>
      <c r="FO510" s="34"/>
      <c r="FP510" s="34"/>
      <c r="FQ510" s="34"/>
      <c r="FR510" s="34"/>
      <c r="FS510" s="34"/>
      <c r="FT510" s="34"/>
      <c r="FU510" s="34"/>
      <c r="FV510" s="34"/>
      <c r="FW510" s="34"/>
      <c r="FX510" s="34"/>
      <c r="FY510" s="34"/>
      <c r="FZ510" s="34"/>
      <c r="GA510" s="34"/>
      <c r="GB510" s="34"/>
      <c r="GC510" s="34"/>
      <c r="GD510" s="34"/>
      <c r="GE510" s="34"/>
      <c r="GF510" s="34"/>
      <c r="GG510" s="34"/>
      <c r="GH510" s="34"/>
      <c r="GI510" s="34"/>
      <c r="GJ510" s="34"/>
      <c r="GK510" s="34"/>
      <c r="GL510" s="34"/>
      <c r="GM510" s="34"/>
      <c r="GN510" s="34"/>
      <c r="GO510" s="34"/>
      <c r="GP510" s="34"/>
      <c r="GQ510" s="34"/>
      <c r="GR510" s="34"/>
      <c r="GS510" s="34"/>
      <c r="GT510" s="34"/>
      <c r="GU510" s="34"/>
      <c r="GV510" s="34"/>
      <c r="GW510" s="34"/>
      <c r="GX510" s="34"/>
      <c r="GY510" s="34"/>
      <c r="GZ510" s="34"/>
      <c r="HA510" s="34"/>
      <c r="HB510" s="34"/>
      <c r="HC510" s="34"/>
      <c r="HD510" s="34"/>
    </row>
    <row r="511" spans="1:212" x14ac:dyDescent="0.65">
      <c r="A511" s="16">
        <v>468</v>
      </c>
      <c r="B511" s="35" t="s">
        <v>1080</v>
      </c>
      <c r="C511" s="35" t="s">
        <v>160</v>
      </c>
      <c r="D511" s="35"/>
      <c r="E511" s="36" t="s">
        <v>270</v>
      </c>
      <c r="F511" s="36">
        <v>1826</v>
      </c>
      <c r="G511" s="36" t="s">
        <v>320</v>
      </c>
      <c r="H511" s="36" t="s">
        <v>380</v>
      </c>
      <c r="I511" s="37">
        <v>6.8</v>
      </c>
      <c r="J511" s="37"/>
      <c r="K511" s="37">
        <v>8.6999999999999993</v>
      </c>
      <c r="L511" s="37"/>
      <c r="M511" s="36"/>
      <c r="N511" s="36" t="s">
        <v>412</v>
      </c>
      <c r="O511" s="16">
        <v>468</v>
      </c>
      <c r="P511" s="35" t="s">
        <v>1080</v>
      </c>
      <c r="Q511" s="36" t="s">
        <v>412</v>
      </c>
      <c r="R511" s="36">
        <v>17</v>
      </c>
      <c r="S511" s="36">
        <v>36</v>
      </c>
      <c r="T511" s="37">
        <v>16.899999999999999</v>
      </c>
      <c r="U511" s="36" t="s">
        <v>472</v>
      </c>
      <c r="V511" s="36">
        <v>44</v>
      </c>
      <c r="W511" s="36">
        <v>44</v>
      </c>
      <c r="X511" s="36">
        <v>5</v>
      </c>
      <c r="Y511" s="36" t="s">
        <v>1567</v>
      </c>
    </row>
    <row r="512" spans="1:212" x14ac:dyDescent="0.65">
      <c r="A512" s="16">
        <v>469</v>
      </c>
      <c r="B512" s="35" t="s">
        <v>161</v>
      </c>
      <c r="C512" s="35" t="s">
        <v>1082</v>
      </c>
      <c r="D512" s="35"/>
      <c r="E512" s="36" t="s">
        <v>272</v>
      </c>
      <c r="F512" s="36">
        <v>1764</v>
      </c>
      <c r="G512" s="36" t="s">
        <v>320</v>
      </c>
      <c r="H512" s="36" t="s">
        <v>381</v>
      </c>
      <c r="I512" s="37">
        <v>7.6</v>
      </c>
      <c r="J512" s="37"/>
      <c r="K512" s="37">
        <v>12</v>
      </c>
      <c r="L512" s="37"/>
      <c r="M512" s="36"/>
      <c r="N512" s="36" t="s">
        <v>458</v>
      </c>
      <c r="O512" s="16">
        <v>469</v>
      </c>
      <c r="P512" s="35" t="s">
        <v>161</v>
      </c>
      <c r="Q512" s="36" t="s">
        <v>458</v>
      </c>
      <c r="R512" s="36">
        <v>17</v>
      </c>
      <c r="S512" s="36">
        <v>37</v>
      </c>
      <c r="T512" s="37">
        <v>36.1</v>
      </c>
      <c r="U512" s="36" t="s">
        <v>472</v>
      </c>
      <c r="V512" s="36">
        <v>3</v>
      </c>
      <c r="W512" s="36">
        <v>14</v>
      </c>
      <c r="X512" s="36">
        <v>46</v>
      </c>
      <c r="Y512" s="36" t="s">
        <v>1567</v>
      </c>
    </row>
    <row r="513" spans="1:25" x14ac:dyDescent="0.65">
      <c r="A513" s="16">
        <v>470</v>
      </c>
      <c r="B513" s="35" t="s">
        <v>162</v>
      </c>
      <c r="C513" s="35" t="s">
        <v>1083</v>
      </c>
      <c r="D513" s="35" t="s">
        <v>1285</v>
      </c>
      <c r="E513" s="36" t="s">
        <v>277</v>
      </c>
      <c r="F513" s="36">
        <v>1654</v>
      </c>
      <c r="G513" s="36" t="s">
        <v>224</v>
      </c>
      <c r="H513" s="36" t="s">
        <v>380</v>
      </c>
      <c r="I513" s="37">
        <v>4.2</v>
      </c>
      <c r="J513" s="37"/>
      <c r="K513" s="37">
        <v>33</v>
      </c>
      <c r="L513" s="37"/>
      <c r="M513" s="36"/>
      <c r="N513" s="36" t="s">
        <v>450</v>
      </c>
      <c r="O513" s="16">
        <v>470</v>
      </c>
      <c r="P513" s="35" t="s">
        <v>162</v>
      </c>
      <c r="Q513" s="36" t="s">
        <v>450</v>
      </c>
      <c r="R513" s="36">
        <v>17</v>
      </c>
      <c r="S513" s="36">
        <v>40</v>
      </c>
      <c r="T513" s="37">
        <v>20.7</v>
      </c>
      <c r="U513" s="36" t="s">
        <v>472</v>
      </c>
      <c r="V513" s="36">
        <v>32</v>
      </c>
      <c r="W513" s="36">
        <v>15</v>
      </c>
      <c r="X513" s="36">
        <v>15</v>
      </c>
      <c r="Y513" s="36" t="s">
        <v>1567</v>
      </c>
    </row>
    <row r="514" spans="1:25" x14ac:dyDescent="0.65">
      <c r="A514" s="16">
        <v>471</v>
      </c>
      <c r="B514" s="35" t="s">
        <v>1081</v>
      </c>
      <c r="C514" s="35" t="s">
        <v>163</v>
      </c>
      <c r="D514" s="35"/>
      <c r="E514" s="36" t="s">
        <v>271</v>
      </c>
      <c r="F514" s="36">
        <v>1751</v>
      </c>
      <c r="G514" s="36" t="s">
        <v>320</v>
      </c>
      <c r="H514" s="36" t="s">
        <v>383</v>
      </c>
      <c r="I514" s="37">
        <v>5.3</v>
      </c>
      <c r="J514" s="37"/>
      <c r="K514" s="37">
        <v>25.7</v>
      </c>
      <c r="L514" s="37"/>
      <c r="M514" s="36"/>
      <c r="N514" s="36" t="s">
        <v>462</v>
      </c>
      <c r="O514" s="16">
        <v>471</v>
      </c>
      <c r="P514" s="35" t="s">
        <v>1081</v>
      </c>
      <c r="Q514" s="36" t="s">
        <v>462</v>
      </c>
      <c r="R514" s="36">
        <v>17</v>
      </c>
      <c r="S514" s="36">
        <v>40</v>
      </c>
      <c r="T514" s="37">
        <v>41.2</v>
      </c>
      <c r="U514" s="36" t="s">
        <v>472</v>
      </c>
      <c r="V514" s="36">
        <v>53</v>
      </c>
      <c r="W514" s="36">
        <v>40</v>
      </c>
      <c r="X514" s="36">
        <v>25</v>
      </c>
      <c r="Y514" s="36" t="s">
        <v>1567</v>
      </c>
    </row>
    <row r="515" spans="1:25" x14ac:dyDescent="0.65">
      <c r="A515" s="16">
        <v>472</v>
      </c>
      <c r="B515" s="35" t="s">
        <v>1194</v>
      </c>
      <c r="C515" s="35"/>
      <c r="D515" s="35" t="s">
        <v>696</v>
      </c>
      <c r="E515" s="36"/>
      <c r="F515" s="36"/>
      <c r="G515" s="36" t="s">
        <v>667</v>
      </c>
      <c r="H515" s="36" t="s">
        <v>392</v>
      </c>
      <c r="I515" s="37">
        <v>6.7</v>
      </c>
      <c r="J515" s="37"/>
      <c r="K515" s="40"/>
      <c r="L515" s="37"/>
      <c r="M515" s="36"/>
      <c r="N515" s="39"/>
      <c r="O515" s="16">
        <v>472</v>
      </c>
      <c r="P515" s="35" t="s">
        <v>1194</v>
      </c>
      <c r="Q515" s="39"/>
      <c r="R515" s="36">
        <v>17</v>
      </c>
      <c r="S515" s="36">
        <v>43</v>
      </c>
      <c r="T515" s="37">
        <v>18.899999999999999</v>
      </c>
      <c r="U515" s="36" t="s">
        <v>472</v>
      </c>
      <c r="V515" s="36">
        <v>57</v>
      </c>
      <c r="W515" s="36">
        <v>43</v>
      </c>
      <c r="X515" s="36">
        <v>26</v>
      </c>
      <c r="Y515" s="36" t="s">
        <v>1567</v>
      </c>
    </row>
    <row r="516" spans="1:25" x14ac:dyDescent="0.65">
      <c r="A516" s="16">
        <v>473</v>
      </c>
      <c r="B516" s="35" t="s">
        <v>1084</v>
      </c>
      <c r="C516" s="35"/>
      <c r="D516" s="35"/>
      <c r="E516" s="36"/>
      <c r="F516" s="36"/>
      <c r="G516" s="36" t="s">
        <v>224</v>
      </c>
      <c r="H516" s="36" t="s">
        <v>380</v>
      </c>
      <c r="I516" s="37">
        <v>5.7</v>
      </c>
      <c r="J516" s="37"/>
      <c r="K516" s="37">
        <v>15</v>
      </c>
      <c r="L516" s="37"/>
      <c r="M516" s="36"/>
      <c r="N516" s="36" t="s">
        <v>438</v>
      </c>
      <c r="O516" s="16">
        <v>473</v>
      </c>
      <c r="P516" s="35" t="s">
        <v>1084</v>
      </c>
      <c r="Q516" s="36" t="s">
        <v>438</v>
      </c>
      <c r="R516" s="36">
        <v>17</v>
      </c>
      <c r="S516" s="36">
        <v>44</v>
      </c>
      <c r="T516" s="37">
        <v>19.899999999999999</v>
      </c>
      <c r="U516" s="36" t="s">
        <v>472</v>
      </c>
      <c r="V516" s="36">
        <v>32</v>
      </c>
      <c r="W516" s="36">
        <v>21</v>
      </c>
      <c r="X516" s="36">
        <v>40</v>
      </c>
      <c r="Y516" s="36" t="s">
        <v>1567</v>
      </c>
    </row>
    <row r="517" spans="1:25" x14ac:dyDescent="0.65">
      <c r="A517" s="16">
        <v>474</v>
      </c>
      <c r="B517" s="35" t="s">
        <v>1272</v>
      </c>
      <c r="C517" s="35"/>
      <c r="D517" s="35"/>
      <c r="E517" s="36"/>
      <c r="F517" s="36"/>
      <c r="G517" s="36" t="s">
        <v>224</v>
      </c>
      <c r="H517" s="36" t="s">
        <v>381</v>
      </c>
      <c r="I517" s="37">
        <v>4.2</v>
      </c>
      <c r="J517" s="37"/>
      <c r="K517" s="37">
        <v>70</v>
      </c>
      <c r="L517" s="37"/>
      <c r="M517" s="36"/>
      <c r="N517" s="39" t="s">
        <v>464</v>
      </c>
      <c r="O517" s="16">
        <v>474</v>
      </c>
      <c r="P517" s="35" t="s">
        <v>1272</v>
      </c>
      <c r="Q517" s="39" t="s">
        <v>464</v>
      </c>
      <c r="R517" s="36">
        <v>17</v>
      </c>
      <c r="S517" s="36">
        <v>46</v>
      </c>
      <c r="T517" s="37">
        <v>18</v>
      </c>
      <c r="U517" s="36" t="s">
        <v>473</v>
      </c>
      <c r="V517" s="36">
        <v>5</v>
      </c>
      <c r="W517" s="36">
        <v>43</v>
      </c>
      <c r="X517" s="36">
        <v>0</v>
      </c>
      <c r="Y517" s="36" t="s">
        <v>1567</v>
      </c>
    </row>
    <row r="518" spans="1:25" x14ac:dyDescent="0.65">
      <c r="A518" s="16">
        <v>475</v>
      </c>
      <c r="B518" s="35" t="s">
        <v>1085</v>
      </c>
      <c r="C518" s="35"/>
      <c r="D518" s="35"/>
      <c r="E518" s="36"/>
      <c r="F518" s="36"/>
      <c r="G518" s="36" t="s">
        <v>320</v>
      </c>
      <c r="H518" s="36" t="s">
        <v>385</v>
      </c>
      <c r="I518" s="37">
        <v>9.3000000000000007</v>
      </c>
      <c r="J518" s="37"/>
      <c r="K518" s="37">
        <v>5.4</v>
      </c>
      <c r="L518" s="37"/>
      <c r="M518" s="36"/>
      <c r="N518" s="36" t="s">
        <v>437</v>
      </c>
      <c r="O518" s="16">
        <v>475</v>
      </c>
      <c r="P518" s="35" t="s">
        <v>1085</v>
      </c>
      <c r="Q518" s="36" t="s">
        <v>437</v>
      </c>
      <c r="R518" s="36">
        <v>17</v>
      </c>
      <c r="S518" s="36">
        <v>48</v>
      </c>
      <c r="T518" s="37">
        <v>52.5</v>
      </c>
      <c r="U518" s="36" t="s">
        <v>472</v>
      </c>
      <c r="V518" s="36">
        <v>20</v>
      </c>
      <c r="W518" s="36">
        <v>21</v>
      </c>
      <c r="X518" s="36">
        <v>34</v>
      </c>
      <c r="Y518" s="36" t="s">
        <v>1567</v>
      </c>
    </row>
    <row r="519" spans="1:25" x14ac:dyDescent="0.65">
      <c r="A519" s="16">
        <v>476</v>
      </c>
      <c r="B519" s="35" t="s">
        <v>1087</v>
      </c>
      <c r="C519" s="35"/>
      <c r="D519" s="35"/>
      <c r="E519" s="36" t="s">
        <v>275</v>
      </c>
      <c r="F519" s="36">
        <v>1786</v>
      </c>
      <c r="G519" s="36" t="s">
        <v>322</v>
      </c>
      <c r="H519" s="36" t="s">
        <v>385</v>
      </c>
      <c r="I519" s="37">
        <v>11.2</v>
      </c>
      <c r="J519" s="37"/>
      <c r="K519" s="37">
        <v>0.6</v>
      </c>
      <c r="L519" s="37">
        <v>0.5</v>
      </c>
      <c r="M519" s="36"/>
      <c r="N519" s="36" t="s">
        <v>1392</v>
      </c>
      <c r="O519" s="16">
        <v>476</v>
      </c>
      <c r="P519" s="35" t="s">
        <v>1087</v>
      </c>
      <c r="Q519" s="36" t="s">
        <v>1392</v>
      </c>
      <c r="R519" s="36">
        <v>17</v>
      </c>
      <c r="S519" s="36">
        <v>49</v>
      </c>
      <c r="T519" s="37">
        <v>15</v>
      </c>
      <c r="U519" s="36" t="s">
        <v>472</v>
      </c>
      <c r="V519" s="36">
        <v>20</v>
      </c>
      <c r="W519" s="36">
        <v>0</v>
      </c>
      <c r="X519" s="36">
        <v>34</v>
      </c>
      <c r="Y519" s="36" t="s">
        <v>1567</v>
      </c>
    </row>
    <row r="520" spans="1:25" x14ac:dyDescent="0.65">
      <c r="A520" s="16">
        <v>477</v>
      </c>
      <c r="B520" s="35" t="s">
        <v>1086</v>
      </c>
      <c r="C520" s="35" t="s">
        <v>164</v>
      </c>
      <c r="D520" s="35"/>
      <c r="E520" s="36" t="s">
        <v>270</v>
      </c>
      <c r="F520" s="36">
        <v>1826</v>
      </c>
      <c r="G520" s="36" t="s">
        <v>320</v>
      </c>
      <c r="H520" s="36" t="s">
        <v>380</v>
      </c>
      <c r="I520" s="37">
        <v>7.2</v>
      </c>
      <c r="J520" s="37"/>
      <c r="K520" s="37">
        <v>7.8</v>
      </c>
      <c r="L520" s="37"/>
      <c r="M520" s="36"/>
      <c r="N520" s="36" t="s">
        <v>412</v>
      </c>
      <c r="O520" s="16">
        <v>477</v>
      </c>
      <c r="P520" s="35" t="s">
        <v>1086</v>
      </c>
      <c r="Q520" s="36" t="s">
        <v>412</v>
      </c>
      <c r="R520" s="36">
        <v>17</v>
      </c>
      <c r="S520" s="36">
        <v>50</v>
      </c>
      <c r="T520" s="37">
        <v>12.9</v>
      </c>
      <c r="U520" s="36" t="s">
        <v>472</v>
      </c>
      <c r="V520" s="36">
        <v>37</v>
      </c>
      <c r="W520" s="36">
        <v>3</v>
      </c>
      <c r="X520" s="36">
        <v>4</v>
      </c>
      <c r="Y520" s="36" t="s">
        <v>1567</v>
      </c>
    </row>
    <row r="521" spans="1:25" x14ac:dyDescent="0.65">
      <c r="A521" s="16">
        <v>478</v>
      </c>
      <c r="B521" s="35" t="s">
        <v>1088</v>
      </c>
      <c r="C521" s="35"/>
      <c r="D521" s="35"/>
      <c r="E521" s="36"/>
      <c r="F521" s="36"/>
      <c r="G521" s="36" t="s">
        <v>320</v>
      </c>
      <c r="H521" s="36" t="s">
        <v>380</v>
      </c>
      <c r="I521" s="37">
        <v>10.199999999999999</v>
      </c>
      <c r="J521" s="37"/>
      <c r="K521" s="37">
        <v>3.5</v>
      </c>
      <c r="L521" s="37"/>
      <c r="M521" s="36"/>
      <c r="N521" s="36" t="s">
        <v>463</v>
      </c>
      <c r="O521" s="16">
        <v>478</v>
      </c>
      <c r="P521" s="35" t="s">
        <v>1088</v>
      </c>
      <c r="Q521" s="36" t="s">
        <v>463</v>
      </c>
      <c r="R521" s="36">
        <v>17</v>
      </c>
      <c r="S521" s="36">
        <v>50</v>
      </c>
      <c r="T521" s="37">
        <v>51.6</v>
      </c>
      <c r="U521" s="36" t="s">
        <v>472</v>
      </c>
      <c r="V521" s="36">
        <v>34</v>
      </c>
      <c r="W521" s="36">
        <v>35</v>
      </c>
      <c r="X521" s="36">
        <v>55</v>
      </c>
      <c r="Y521" s="36" t="s">
        <v>1567</v>
      </c>
    </row>
    <row r="522" spans="1:25" x14ac:dyDescent="0.65">
      <c r="A522" s="16">
        <v>479</v>
      </c>
      <c r="B522" s="35" t="s">
        <v>165</v>
      </c>
      <c r="C522" s="35" t="s">
        <v>1089</v>
      </c>
      <c r="D522" s="35" t="s">
        <v>1286</v>
      </c>
      <c r="E522" s="36" t="s">
        <v>307</v>
      </c>
      <c r="F522" s="36">
        <v>-138</v>
      </c>
      <c r="G522" s="36" t="s">
        <v>224</v>
      </c>
      <c r="H522" s="36" t="s">
        <v>380</v>
      </c>
      <c r="I522" s="37">
        <v>3.3</v>
      </c>
      <c r="J522" s="37"/>
      <c r="K522" s="37">
        <v>80</v>
      </c>
      <c r="L522" s="37"/>
      <c r="M522" s="36"/>
      <c r="N522" s="36" t="s">
        <v>445</v>
      </c>
      <c r="O522" s="16">
        <v>479</v>
      </c>
      <c r="P522" s="35" t="s">
        <v>165</v>
      </c>
      <c r="Q522" s="36" t="s">
        <v>445</v>
      </c>
      <c r="R522" s="36">
        <v>17</v>
      </c>
      <c r="S522" s="36">
        <v>53</v>
      </c>
      <c r="T522" s="37">
        <v>51.1</v>
      </c>
      <c r="U522" s="36" t="s">
        <v>472</v>
      </c>
      <c r="V522" s="36">
        <v>34</v>
      </c>
      <c r="W522" s="36">
        <v>47</v>
      </c>
      <c r="X522" s="36">
        <v>34</v>
      </c>
      <c r="Y522" s="36" t="s">
        <v>1567</v>
      </c>
    </row>
    <row r="523" spans="1:25" x14ac:dyDescent="0.65">
      <c r="A523" s="16">
        <v>480</v>
      </c>
      <c r="B523" s="35" t="s">
        <v>14</v>
      </c>
      <c r="C523" s="35" t="s">
        <v>1508</v>
      </c>
      <c r="D523" s="35" t="s">
        <v>252</v>
      </c>
      <c r="E523" s="36"/>
      <c r="F523" s="36"/>
      <c r="G523" s="36" t="s">
        <v>328</v>
      </c>
      <c r="H523" s="36" t="s">
        <v>381</v>
      </c>
      <c r="I523" s="37">
        <v>9.6</v>
      </c>
      <c r="J523" s="37"/>
      <c r="K523" s="37"/>
      <c r="L523" s="37"/>
      <c r="M523" s="36"/>
      <c r="N523" s="39"/>
      <c r="O523" s="16">
        <v>480</v>
      </c>
      <c r="P523" s="35" t="s">
        <v>14</v>
      </c>
      <c r="Q523" s="39"/>
      <c r="R523" s="36">
        <v>17</v>
      </c>
      <c r="S523" s="36">
        <v>57</v>
      </c>
      <c r="T523" s="37">
        <v>47.9</v>
      </c>
      <c r="U523" s="36" t="s">
        <v>473</v>
      </c>
      <c r="V523" s="36">
        <v>4</v>
      </c>
      <c r="W523" s="36">
        <v>43</v>
      </c>
      <c r="X523" s="36">
        <v>15</v>
      </c>
      <c r="Y523" s="36" t="s">
        <v>1567</v>
      </c>
    </row>
    <row r="524" spans="1:25" x14ac:dyDescent="0.65">
      <c r="A524" s="16">
        <v>481</v>
      </c>
      <c r="B524" s="35" t="s">
        <v>166</v>
      </c>
      <c r="C524" s="35" t="s">
        <v>1090</v>
      </c>
      <c r="D524" s="35"/>
      <c r="E524" s="36" t="s">
        <v>272</v>
      </c>
      <c r="F524" s="36">
        <v>1764</v>
      </c>
      <c r="G524" s="36" t="s">
        <v>224</v>
      </c>
      <c r="H524" s="36" t="s">
        <v>385</v>
      </c>
      <c r="I524" s="37">
        <v>5.5</v>
      </c>
      <c r="J524" s="37"/>
      <c r="K524" s="37">
        <v>30</v>
      </c>
      <c r="L524" s="37"/>
      <c r="M524" s="36"/>
      <c r="N524" s="36" t="s">
        <v>465</v>
      </c>
      <c r="O524" s="16">
        <v>481</v>
      </c>
      <c r="P524" s="35" t="s">
        <v>166</v>
      </c>
      <c r="Q524" s="36" t="s">
        <v>465</v>
      </c>
      <c r="R524" s="36">
        <v>17</v>
      </c>
      <c r="S524" s="36">
        <v>57</v>
      </c>
      <c r="T524" s="37">
        <v>4.7</v>
      </c>
      <c r="U524" s="36" t="s">
        <v>472</v>
      </c>
      <c r="V524" s="36">
        <v>18</v>
      </c>
      <c r="W524" s="36">
        <v>59</v>
      </c>
      <c r="X524" s="36">
        <v>7</v>
      </c>
      <c r="Y524" s="36" t="s">
        <v>1567</v>
      </c>
    </row>
    <row r="525" spans="1:25" x14ac:dyDescent="0.65">
      <c r="A525" s="16">
        <v>482</v>
      </c>
      <c r="B525" s="35" t="s">
        <v>1501</v>
      </c>
      <c r="C525" s="35"/>
      <c r="D525" s="35" t="s">
        <v>15</v>
      </c>
      <c r="E525" s="36"/>
      <c r="F525" s="36"/>
      <c r="G525" s="36" t="s">
        <v>321</v>
      </c>
      <c r="H525" s="36" t="s">
        <v>385</v>
      </c>
      <c r="I525" s="37">
        <v>5</v>
      </c>
      <c r="J525" s="37"/>
      <c r="K525" s="37">
        <v>5.8</v>
      </c>
      <c r="L525" s="37"/>
      <c r="M525" s="36">
        <v>107</v>
      </c>
      <c r="N525" s="36"/>
      <c r="O525" s="16">
        <v>482</v>
      </c>
      <c r="P525" s="35" t="s">
        <v>1501</v>
      </c>
      <c r="Q525" s="36"/>
      <c r="R525" s="36">
        <v>17</v>
      </c>
      <c r="S525" s="36">
        <v>59</v>
      </c>
      <c r="T525" s="37">
        <v>5.3</v>
      </c>
      <c r="U525" s="36" t="s">
        <v>472</v>
      </c>
      <c r="V525" s="36">
        <v>30</v>
      </c>
      <c r="W525" s="36">
        <v>15</v>
      </c>
      <c r="X525" s="36">
        <v>11</v>
      </c>
      <c r="Y525" s="36" t="s">
        <v>1567</v>
      </c>
    </row>
    <row r="526" spans="1:25" x14ac:dyDescent="0.65">
      <c r="A526" s="16">
        <v>483</v>
      </c>
      <c r="B526" s="35" t="s">
        <v>1091</v>
      </c>
      <c r="C526" s="35"/>
      <c r="D526" s="35"/>
      <c r="E526" s="36"/>
      <c r="F526" s="36"/>
      <c r="G526" s="36" t="s">
        <v>320</v>
      </c>
      <c r="H526" s="36" t="s">
        <v>386</v>
      </c>
      <c r="I526" s="37">
        <v>8.6</v>
      </c>
      <c r="J526" s="37"/>
      <c r="K526" s="37">
        <v>6.9</v>
      </c>
      <c r="L526" s="37"/>
      <c r="M526" s="36"/>
      <c r="N526" s="36" t="s">
        <v>454</v>
      </c>
      <c r="O526" s="16">
        <v>483</v>
      </c>
      <c r="P526" s="35" t="s">
        <v>1091</v>
      </c>
      <c r="Q526" s="36" t="s">
        <v>454</v>
      </c>
      <c r="R526" s="36">
        <v>17</v>
      </c>
      <c r="S526" s="36">
        <v>59</v>
      </c>
      <c r="T526" s="37">
        <v>3.7</v>
      </c>
      <c r="U526" s="36" t="s">
        <v>472</v>
      </c>
      <c r="V526" s="36">
        <v>44</v>
      </c>
      <c r="W526" s="36">
        <v>15</v>
      </c>
      <c r="X526" s="36">
        <v>59</v>
      </c>
      <c r="Y526" s="36" t="s">
        <v>1567</v>
      </c>
    </row>
    <row r="527" spans="1:25" x14ac:dyDescent="0.65">
      <c r="A527" s="16">
        <v>484</v>
      </c>
      <c r="B527" s="35" t="s">
        <v>1200</v>
      </c>
      <c r="C527" s="35"/>
      <c r="D527" s="35" t="s">
        <v>1185</v>
      </c>
      <c r="E527" s="36"/>
      <c r="F527" s="36"/>
      <c r="G527" s="36" t="s">
        <v>321</v>
      </c>
      <c r="H527" s="36" t="s">
        <v>387</v>
      </c>
      <c r="I527" s="37">
        <v>7</v>
      </c>
      <c r="J527" s="37"/>
      <c r="K527" s="37" t="s">
        <v>408</v>
      </c>
      <c r="L527" s="37"/>
      <c r="M527" s="36" t="s">
        <v>408</v>
      </c>
      <c r="N527" s="39"/>
      <c r="O527" s="16">
        <v>484</v>
      </c>
      <c r="P527" s="35" t="s">
        <v>1200</v>
      </c>
      <c r="Q527" s="39"/>
      <c r="R527" s="36">
        <v>18</v>
      </c>
      <c r="S527" s="36">
        <v>2</v>
      </c>
      <c r="T527" s="37">
        <f>60*0.6</f>
        <v>36</v>
      </c>
      <c r="U527" s="36" t="s">
        <v>472</v>
      </c>
      <c r="V527" s="36">
        <v>23</v>
      </c>
      <c r="W527" s="36">
        <v>2</v>
      </c>
      <c r="X527" s="36">
        <v>0</v>
      </c>
      <c r="Y527" s="36" t="s">
        <v>1567</v>
      </c>
    </row>
    <row r="528" spans="1:25" x14ac:dyDescent="0.65">
      <c r="A528" s="16">
        <v>485</v>
      </c>
      <c r="B528" s="35" t="s">
        <v>167</v>
      </c>
      <c r="C528" s="35" t="s">
        <v>1092</v>
      </c>
      <c r="D528" s="35" t="s">
        <v>1291</v>
      </c>
      <c r="E528" s="36" t="s">
        <v>272</v>
      </c>
      <c r="F528" s="36">
        <v>1764</v>
      </c>
      <c r="G528" s="36" t="s">
        <v>323</v>
      </c>
      <c r="H528" s="36" t="s">
        <v>385</v>
      </c>
      <c r="I528" s="37">
        <v>6.3</v>
      </c>
      <c r="J528" s="37"/>
      <c r="K528" s="37">
        <v>20</v>
      </c>
      <c r="L528" s="37">
        <v>20</v>
      </c>
      <c r="M528" s="36"/>
      <c r="N528" s="36" t="s">
        <v>452</v>
      </c>
      <c r="O528" s="16">
        <v>485</v>
      </c>
      <c r="P528" s="35" t="s">
        <v>167</v>
      </c>
      <c r="Q528" s="36" t="s">
        <v>452</v>
      </c>
      <c r="R528" s="36">
        <v>18</v>
      </c>
      <c r="S528" s="36">
        <v>2</v>
      </c>
      <c r="T528" s="37">
        <v>20.9</v>
      </c>
      <c r="U528" s="36" t="s">
        <v>472</v>
      </c>
      <c r="V528" s="36">
        <v>23</v>
      </c>
      <c r="W528" s="36">
        <v>1</v>
      </c>
      <c r="X528" s="36">
        <v>38</v>
      </c>
      <c r="Y528" s="36" t="s">
        <v>1567</v>
      </c>
    </row>
    <row r="529" spans="1:25" x14ac:dyDescent="0.65">
      <c r="A529" s="16">
        <v>486</v>
      </c>
      <c r="B529" s="35" t="s">
        <v>1093</v>
      </c>
      <c r="C529" s="35" t="s">
        <v>168</v>
      </c>
      <c r="D529" s="35" t="s">
        <v>608</v>
      </c>
      <c r="E529" s="36"/>
      <c r="F529" s="36"/>
      <c r="G529" s="36" t="s">
        <v>327</v>
      </c>
      <c r="H529" s="36" t="s">
        <v>385</v>
      </c>
      <c r="I529" s="37">
        <v>7.6</v>
      </c>
      <c r="J529" s="37"/>
      <c r="K529" s="37">
        <v>6</v>
      </c>
      <c r="L529" s="37"/>
      <c r="M529" s="36"/>
      <c r="N529" s="36" t="s">
        <v>1393</v>
      </c>
      <c r="O529" s="16">
        <v>486</v>
      </c>
      <c r="P529" s="35" t="s">
        <v>1093</v>
      </c>
      <c r="Q529" s="36" t="s">
        <v>1393</v>
      </c>
      <c r="R529" s="36">
        <v>18</v>
      </c>
      <c r="S529" s="36">
        <v>3</v>
      </c>
      <c r="T529" s="37">
        <v>25.1</v>
      </c>
      <c r="U529" s="36" t="s">
        <v>472</v>
      </c>
      <c r="V529" s="36">
        <v>27</v>
      </c>
      <c r="W529" s="36">
        <v>53</v>
      </c>
      <c r="X529" s="36">
        <v>28</v>
      </c>
      <c r="Y529" s="36" t="s">
        <v>1567</v>
      </c>
    </row>
    <row r="530" spans="1:25" x14ac:dyDescent="0.65">
      <c r="A530" s="16">
        <v>487</v>
      </c>
      <c r="B530" s="35" t="s">
        <v>1094</v>
      </c>
      <c r="C530" s="35" t="s">
        <v>169</v>
      </c>
      <c r="D530" s="35" t="s">
        <v>253</v>
      </c>
      <c r="E530" s="36" t="s">
        <v>275</v>
      </c>
      <c r="F530" s="36">
        <v>1784</v>
      </c>
      <c r="G530" s="36" t="s">
        <v>320</v>
      </c>
      <c r="H530" s="36" t="s">
        <v>385</v>
      </c>
      <c r="I530" s="37">
        <v>9.9</v>
      </c>
      <c r="J530" s="37"/>
      <c r="K530" s="37">
        <v>5.6</v>
      </c>
      <c r="L530" s="37"/>
      <c r="M530" s="36"/>
      <c r="N530" s="36" t="s">
        <v>442</v>
      </c>
      <c r="O530" s="16">
        <v>487</v>
      </c>
      <c r="P530" s="35" t="s">
        <v>1094</v>
      </c>
      <c r="Q530" s="36" t="s">
        <v>442</v>
      </c>
      <c r="R530" s="36">
        <v>18</v>
      </c>
      <c r="S530" s="36">
        <v>3</v>
      </c>
      <c r="T530" s="37">
        <v>35.1</v>
      </c>
      <c r="U530" s="36" t="s">
        <v>472</v>
      </c>
      <c r="V530" s="36">
        <v>30</v>
      </c>
      <c r="W530" s="36">
        <v>2</v>
      </c>
      <c r="X530" s="36">
        <v>6</v>
      </c>
      <c r="Y530" s="36" t="s">
        <v>1567</v>
      </c>
    </row>
    <row r="531" spans="1:25" x14ac:dyDescent="0.65">
      <c r="A531" s="16">
        <v>488</v>
      </c>
      <c r="B531" s="35" t="s">
        <v>648</v>
      </c>
      <c r="C531" s="35" t="s">
        <v>1502</v>
      </c>
      <c r="D531" s="35" t="s">
        <v>649</v>
      </c>
      <c r="E531" s="36"/>
      <c r="F531" s="36"/>
      <c r="G531" s="36" t="s">
        <v>327</v>
      </c>
      <c r="H531" s="36" t="s">
        <v>385</v>
      </c>
      <c r="I531" s="37"/>
      <c r="J531" s="37"/>
      <c r="K531" s="37">
        <v>12</v>
      </c>
      <c r="L531" s="37"/>
      <c r="M531" s="36"/>
      <c r="N531" s="36"/>
      <c r="O531" s="16">
        <v>488</v>
      </c>
      <c r="P531" s="35" t="s">
        <v>648</v>
      </c>
      <c r="Q531" s="36"/>
      <c r="R531" s="36">
        <v>18</v>
      </c>
      <c r="S531" s="36">
        <v>4</v>
      </c>
      <c r="T531" s="37">
        <v>18</v>
      </c>
      <c r="U531" s="36" t="s">
        <v>472</v>
      </c>
      <c r="V531" s="36">
        <v>32</v>
      </c>
      <c r="W531" s="36">
        <v>40</v>
      </c>
      <c r="X531" s="36">
        <v>0</v>
      </c>
      <c r="Y531" s="36" t="s">
        <v>1567</v>
      </c>
    </row>
    <row r="532" spans="1:25" x14ac:dyDescent="0.65">
      <c r="A532" s="16">
        <v>489</v>
      </c>
      <c r="B532" s="35" t="s">
        <v>1181</v>
      </c>
      <c r="C532" s="35" t="s">
        <v>1097</v>
      </c>
      <c r="D532" s="35"/>
      <c r="E532" s="36"/>
      <c r="F532" s="36"/>
      <c r="G532" s="36" t="s">
        <v>224</v>
      </c>
      <c r="H532" s="36" t="s">
        <v>387</v>
      </c>
      <c r="I532" s="37">
        <v>5.9</v>
      </c>
      <c r="J532" s="37"/>
      <c r="K532" s="37">
        <v>15</v>
      </c>
      <c r="L532" s="37"/>
      <c r="M532" s="36"/>
      <c r="N532" s="39" t="s">
        <v>445</v>
      </c>
      <c r="O532" s="16">
        <v>489</v>
      </c>
      <c r="P532" s="35" t="s">
        <v>1181</v>
      </c>
      <c r="Q532" s="39" t="s">
        <v>445</v>
      </c>
      <c r="R532" s="36">
        <v>18</v>
      </c>
      <c r="S532" s="36">
        <v>4</v>
      </c>
      <c r="T532" s="37">
        <v>13.4</v>
      </c>
      <c r="U532" s="36" t="s">
        <v>472</v>
      </c>
      <c r="V532" s="36">
        <v>22</v>
      </c>
      <c r="W532" s="36">
        <v>29</v>
      </c>
      <c r="X532" s="36">
        <v>24</v>
      </c>
      <c r="Y532" s="36" t="s">
        <v>1567</v>
      </c>
    </row>
    <row r="533" spans="1:25" x14ac:dyDescent="0.65">
      <c r="A533" s="16">
        <v>490</v>
      </c>
      <c r="B533" s="35" t="s">
        <v>170</v>
      </c>
      <c r="C533" s="35" t="s">
        <v>1356</v>
      </c>
      <c r="D533" s="35" t="s">
        <v>1287</v>
      </c>
      <c r="E533" s="36" t="s">
        <v>273</v>
      </c>
      <c r="F533" s="36">
        <v>1749</v>
      </c>
      <c r="G533" s="36" t="s">
        <v>323</v>
      </c>
      <c r="H533" s="36" t="s">
        <v>385</v>
      </c>
      <c r="I533" s="37">
        <v>5</v>
      </c>
      <c r="J533" s="37"/>
      <c r="K533" s="37">
        <v>90</v>
      </c>
      <c r="L533" s="37">
        <v>40</v>
      </c>
      <c r="M533" s="36"/>
      <c r="N533" s="36" t="s">
        <v>1323</v>
      </c>
      <c r="O533" s="16">
        <v>490</v>
      </c>
      <c r="P533" s="35" t="s">
        <v>170</v>
      </c>
      <c r="Q533" s="36" t="s">
        <v>1323</v>
      </c>
      <c r="R533" s="36">
        <v>18</v>
      </c>
      <c r="S533" s="36">
        <v>4</v>
      </c>
      <c r="T533" s="37">
        <v>4</v>
      </c>
      <c r="U533" s="36" t="s">
        <v>472</v>
      </c>
      <c r="V533" s="36">
        <v>24</v>
      </c>
      <c r="W533" s="36">
        <v>23</v>
      </c>
      <c r="X533" s="36">
        <v>49</v>
      </c>
      <c r="Y533" s="36" t="s">
        <v>1567</v>
      </c>
    </row>
    <row r="534" spans="1:25" x14ac:dyDescent="0.65">
      <c r="A534" s="16">
        <v>491</v>
      </c>
      <c r="B534" s="35" t="s">
        <v>1095</v>
      </c>
      <c r="C534" s="35"/>
      <c r="D534" s="35"/>
      <c r="E534" s="36"/>
      <c r="F534" s="36"/>
      <c r="G534" s="36" t="s">
        <v>320</v>
      </c>
      <c r="H534" s="36" t="s">
        <v>385</v>
      </c>
      <c r="I534" s="37">
        <v>9.6</v>
      </c>
      <c r="J534" s="37"/>
      <c r="K534" s="37">
        <v>3.7</v>
      </c>
      <c r="L534" s="37"/>
      <c r="M534" s="36"/>
      <c r="N534" s="36" t="s">
        <v>437</v>
      </c>
      <c r="O534" s="16">
        <v>491</v>
      </c>
      <c r="P534" s="35" t="s">
        <v>1095</v>
      </c>
      <c r="Q534" s="36" t="s">
        <v>437</v>
      </c>
      <c r="R534" s="36">
        <v>18</v>
      </c>
      <c r="S534" s="36">
        <v>4</v>
      </c>
      <c r="T534" s="37">
        <v>49.6</v>
      </c>
      <c r="U534" s="36" t="s">
        <v>472</v>
      </c>
      <c r="V534" s="36">
        <v>30</v>
      </c>
      <c r="W534" s="36">
        <v>3</v>
      </c>
      <c r="X534" s="36">
        <v>21</v>
      </c>
      <c r="Y534" s="36" t="s">
        <v>1567</v>
      </c>
    </row>
    <row r="535" spans="1:25" x14ac:dyDescent="0.65">
      <c r="A535" s="16">
        <v>492</v>
      </c>
      <c r="B535" s="35" t="s">
        <v>1096</v>
      </c>
      <c r="C535" s="35"/>
      <c r="D535" s="35"/>
      <c r="E535" s="36"/>
      <c r="F535" s="36"/>
      <c r="G535" s="36" t="s">
        <v>224</v>
      </c>
      <c r="H535" s="36" t="s">
        <v>387</v>
      </c>
      <c r="I535" s="37">
        <v>4.5999999999999996</v>
      </c>
      <c r="J535" s="37"/>
      <c r="K535" s="37">
        <v>14</v>
      </c>
      <c r="L535" s="37"/>
      <c r="M535" s="36"/>
      <c r="N535" s="39" t="s">
        <v>1394</v>
      </c>
      <c r="O535" s="16">
        <v>492</v>
      </c>
      <c r="P535" s="35" t="s">
        <v>1096</v>
      </c>
      <c r="Q535" s="39" t="s">
        <v>1394</v>
      </c>
      <c r="R535" s="36">
        <v>18</v>
      </c>
      <c r="S535" s="36">
        <v>4</v>
      </c>
      <c r="T535" s="37">
        <v>31</v>
      </c>
      <c r="U535" s="36" t="s">
        <v>472</v>
      </c>
      <c r="V535" s="36">
        <v>24</v>
      </c>
      <c r="W535" s="36">
        <v>21</v>
      </c>
      <c r="X535" s="36">
        <v>29</v>
      </c>
      <c r="Y535" s="36" t="s">
        <v>1567</v>
      </c>
    </row>
    <row r="536" spans="1:25" x14ac:dyDescent="0.65">
      <c r="A536" s="16">
        <v>493</v>
      </c>
      <c r="B536" s="35" t="s">
        <v>1235</v>
      </c>
      <c r="C536" s="35" t="s">
        <v>171</v>
      </c>
      <c r="D536" s="35" t="s">
        <v>254</v>
      </c>
      <c r="E536" s="36"/>
      <c r="F536" s="36"/>
      <c r="G536" s="36" t="s">
        <v>321</v>
      </c>
      <c r="H536" s="36" t="s">
        <v>381</v>
      </c>
      <c r="I536" s="37">
        <v>4.0999999999999996</v>
      </c>
      <c r="J536" s="37"/>
      <c r="K536" s="40" t="s">
        <v>1477</v>
      </c>
      <c r="L536" s="37"/>
      <c r="M536" s="36">
        <v>132</v>
      </c>
      <c r="N536" s="39"/>
      <c r="O536" s="16">
        <v>493</v>
      </c>
      <c r="P536" s="35" t="s">
        <v>1235</v>
      </c>
      <c r="Q536" s="39"/>
      <c r="R536" s="36">
        <v>18</v>
      </c>
      <c r="S536" s="36">
        <v>5</v>
      </c>
      <c r="T536" s="37">
        <v>27.4</v>
      </c>
      <c r="U536" s="36" t="s">
        <v>473</v>
      </c>
      <c r="V536" s="36">
        <v>2</v>
      </c>
      <c r="W536" s="36">
        <v>29</v>
      </c>
      <c r="X536" s="36">
        <v>51</v>
      </c>
      <c r="Y536" s="36" t="s">
        <v>1567</v>
      </c>
    </row>
    <row r="537" spans="1:25" x14ac:dyDescent="0.65">
      <c r="A537" s="16">
        <v>494</v>
      </c>
      <c r="B537" s="35" t="s">
        <v>1098</v>
      </c>
      <c r="C537" s="35"/>
      <c r="D537" s="35" t="s">
        <v>609</v>
      </c>
      <c r="E537" s="36"/>
      <c r="F537" s="36"/>
      <c r="G537" s="36" t="s">
        <v>322</v>
      </c>
      <c r="H537" s="36" t="s">
        <v>387</v>
      </c>
      <c r="I537" s="37">
        <v>11.6</v>
      </c>
      <c r="J537" s="37"/>
      <c r="K537" s="37">
        <v>0.1</v>
      </c>
      <c r="L537" s="37"/>
      <c r="M537" s="36"/>
      <c r="N537" s="39" t="s">
        <v>1395</v>
      </c>
      <c r="O537" s="16">
        <v>494</v>
      </c>
      <c r="P537" s="35" t="s">
        <v>1098</v>
      </c>
      <c r="Q537" s="39" t="s">
        <v>1395</v>
      </c>
      <c r="R537" s="36">
        <v>18</v>
      </c>
      <c r="S537" s="36">
        <v>5</v>
      </c>
      <c r="T537" s="37">
        <v>13</v>
      </c>
      <c r="U537" s="36" t="s">
        <v>472</v>
      </c>
      <c r="V537" s="36">
        <v>19</v>
      </c>
      <c r="W537" s="36">
        <v>50</v>
      </c>
      <c r="X537" s="36">
        <v>34</v>
      </c>
      <c r="Y537" s="36" t="s">
        <v>1567</v>
      </c>
    </row>
    <row r="538" spans="1:25" x14ac:dyDescent="0.65">
      <c r="A538" s="16">
        <v>495</v>
      </c>
      <c r="B538" s="35" t="s">
        <v>1100</v>
      </c>
      <c r="C538" s="35"/>
      <c r="D538" s="35"/>
      <c r="E538" s="36" t="s">
        <v>275</v>
      </c>
      <c r="F538" s="36">
        <v>1784</v>
      </c>
      <c r="G538" s="36" t="s">
        <v>320</v>
      </c>
      <c r="H538" s="36" t="s">
        <v>385</v>
      </c>
      <c r="I538" s="37">
        <v>7.5</v>
      </c>
      <c r="J538" s="37"/>
      <c r="K538" s="37">
        <v>8.9</v>
      </c>
      <c r="L538" s="37"/>
      <c r="M538" s="36"/>
      <c r="N538" s="36" t="s">
        <v>437</v>
      </c>
      <c r="O538" s="16">
        <v>495</v>
      </c>
      <c r="P538" s="35" t="s">
        <v>1100</v>
      </c>
      <c r="Q538" s="36" t="s">
        <v>437</v>
      </c>
      <c r="R538" s="36">
        <v>18</v>
      </c>
      <c r="S538" s="36">
        <v>7</v>
      </c>
      <c r="T538" s="37">
        <v>20.5</v>
      </c>
      <c r="U538" s="36" t="s">
        <v>472</v>
      </c>
      <c r="V538" s="36">
        <v>24</v>
      </c>
      <c r="W538" s="36">
        <v>59</v>
      </c>
      <c r="X538" s="36">
        <v>51</v>
      </c>
      <c r="Y538" s="36" t="s">
        <v>1567</v>
      </c>
    </row>
    <row r="539" spans="1:25" x14ac:dyDescent="0.65">
      <c r="A539" s="16">
        <v>496</v>
      </c>
      <c r="B539" s="35" t="s">
        <v>1527</v>
      </c>
      <c r="C539" s="35"/>
      <c r="D539" s="35" t="s">
        <v>16</v>
      </c>
      <c r="E539" s="36"/>
      <c r="F539" s="36"/>
      <c r="G539" s="36" t="s">
        <v>322</v>
      </c>
      <c r="H539" s="36" t="s">
        <v>383</v>
      </c>
      <c r="I539" s="37">
        <v>11.9</v>
      </c>
      <c r="J539" s="37"/>
      <c r="K539" s="37">
        <f>36/60</f>
        <v>0.6</v>
      </c>
      <c r="L539" s="37"/>
      <c r="M539" s="36"/>
      <c r="N539" s="39"/>
      <c r="O539" s="16">
        <v>496</v>
      </c>
      <c r="P539" s="35" t="s">
        <v>1527</v>
      </c>
      <c r="Q539" s="39"/>
      <c r="R539" s="36">
        <v>18</v>
      </c>
      <c r="S539" s="36">
        <v>7</v>
      </c>
      <c r="T539" s="37">
        <v>15.8</v>
      </c>
      <c r="U539" s="36" t="s">
        <v>472</v>
      </c>
      <c r="V539" s="36">
        <v>51</v>
      </c>
      <c r="W539" s="36">
        <v>1</v>
      </c>
      <c r="X539" s="36">
        <v>10</v>
      </c>
      <c r="Y539" s="36" t="s">
        <v>1567</v>
      </c>
    </row>
    <row r="540" spans="1:25" x14ac:dyDescent="0.65">
      <c r="A540" s="16">
        <v>497</v>
      </c>
      <c r="B540" s="35" t="s">
        <v>1099</v>
      </c>
      <c r="C540" s="35" t="s">
        <v>172</v>
      </c>
      <c r="D540" s="35"/>
      <c r="E540" s="36" t="s">
        <v>308</v>
      </c>
      <c r="F540" s="36">
        <v>1826</v>
      </c>
      <c r="G540" s="36" t="s">
        <v>320</v>
      </c>
      <c r="H540" s="36" t="s">
        <v>386</v>
      </c>
      <c r="I540" s="37">
        <v>6.3</v>
      </c>
      <c r="J540" s="37"/>
      <c r="K540" s="37">
        <v>13</v>
      </c>
      <c r="L540" s="37"/>
      <c r="M540" s="36"/>
      <c r="N540" s="36" t="s">
        <v>412</v>
      </c>
      <c r="O540" s="16">
        <v>497</v>
      </c>
      <c r="P540" s="35" t="s">
        <v>1099</v>
      </c>
      <c r="Q540" s="36" t="s">
        <v>412</v>
      </c>
      <c r="R540" s="36">
        <v>18</v>
      </c>
      <c r="S540" s="36">
        <v>8</v>
      </c>
      <c r="T540" s="37">
        <v>2</v>
      </c>
      <c r="U540" s="36" t="s">
        <v>472</v>
      </c>
      <c r="V540" s="36">
        <v>43</v>
      </c>
      <c r="W540" s="36">
        <v>42</v>
      </c>
      <c r="X540" s="36">
        <v>57</v>
      </c>
      <c r="Y540" s="36" t="s">
        <v>1567</v>
      </c>
    </row>
    <row r="541" spans="1:25" x14ac:dyDescent="0.65">
      <c r="A541" s="16">
        <v>498</v>
      </c>
      <c r="B541" s="35" t="s">
        <v>1101</v>
      </c>
      <c r="C541" s="35"/>
      <c r="D541" s="35"/>
      <c r="E541" s="36"/>
      <c r="F541" s="36"/>
      <c r="G541" s="36" t="s">
        <v>320</v>
      </c>
      <c r="H541" s="36" t="s">
        <v>385</v>
      </c>
      <c r="I541" s="37">
        <v>8.3000000000000007</v>
      </c>
      <c r="J541" s="37"/>
      <c r="K541" s="37">
        <v>9.1999999999999993</v>
      </c>
      <c r="L541" s="37"/>
      <c r="M541" s="36"/>
      <c r="N541" s="36" t="s">
        <v>467</v>
      </c>
      <c r="O541" s="16">
        <v>498</v>
      </c>
      <c r="P541" s="35" t="s">
        <v>1101</v>
      </c>
      <c r="Q541" s="36" t="s">
        <v>467</v>
      </c>
      <c r="R541" s="36">
        <v>18</v>
      </c>
      <c r="S541" s="36">
        <v>9</v>
      </c>
      <c r="T541" s="37">
        <v>18</v>
      </c>
      <c r="U541" s="36" t="s">
        <v>472</v>
      </c>
      <c r="V541" s="36">
        <v>25</v>
      </c>
      <c r="W541" s="36">
        <v>54</v>
      </c>
      <c r="X541" s="36">
        <v>28</v>
      </c>
      <c r="Y541" s="36" t="s">
        <v>1567</v>
      </c>
    </row>
    <row r="542" spans="1:25" x14ac:dyDescent="0.65">
      <c r="A542" s="16">
        <v>499</v>
      </c>
      <c r="B542" s="35" t="s">
        <v>1102</v>
      </c>
      <c r="C542" s="35" t="s">
        <v>173</v>
      </c>
      <c r="D542" s="35"/>
      <c r="E542" s="36" t="s">
        <v>270</v>
      </c>
      <c r="F542" s="36">
        <v>1826</v>
      </c>
      <c r="G542" s="36" t="s">
        <v>322</v>
      </c>
      <c r="H542" s="36" t="s">
        <v>385</v>
      </c>
      <c r="I542" s="37">
        <v>11</v>
      </c>
      <c r="J542" s="37"/>
      <c r="K542" s="37">
        <v>0.9</v>
      </c>
      <c r="L542" s="37">
        <v>0.7</v>
      </c>
      <c r="M542" s="36">
        <v>60</v>
      </c>
      <c r="N542" s="36" t="s">
        <v>1396</v>
      </c>
      <c r="O542" s="16">
        <v>499</v>
      </c>
      <c r="P542" s="35" t="s">
        <v>1102</v>
      </c>
      <c r="Q542" s="36" t="s">
        <v>1396</v>
      </c>
      <c r="R542" s="36">
        <v>18</v>
      </c>
      <c r="S542" s="36">
        <v>12</v>
      </c>
      <c r="T542" s="37">
        <v>2.6</v>
      </c>
      <c r="U542" s="36" t="s">
        <v>472</v>
      </c>
      <c r="V542" s="36">
        <v>33</v>
      </c>
      <c r="W542" s="36">
        <v>52</v>
      </c>
      <c r="X542" s="36">
        <v>7</v>
      </c>
      <c r="Y542" s="36" t="s">
        <v>1567</v>
      </c>
    </row>
    <row r="543" spans="1:25" x14ac:dyDescent="0.65">
      <c r="A543" s="16">
        <v>500</v>
      </c>
      <c r="B543" s="35" t="s">
        <v>1105</v>
      </c>
      <c r="C543" s="35"/>
      <c r="D543" s="35"/>
      <c r="E543" s="36" t="s">
        <v>306</v>
      </c>
      <c r="F543" s="36">
        <v>1825</v>
      </c>
      <c r="G543" s="36" t="s">
        <v>322</v>
      </c>
      <c r="H543" s="36" t="s">
        <v>381</v>
      </c>
      <c r="I543" s="37">
        <v>8.1</v>
      </c>
      <c r="J543" s="37"/>
      <c r="K543" s="37">
        <v>0.25</v>
      </c>
      <c r="L543" s="37">
        <v>0.2</v>
      </c>
      <c r="M543" s="36"/>
      <c r="N543" s="36" t="s">
        <v>1398</v>
      </c>
      <c r="O543" s="16">
        <v>500</v>
      </c>
      <c r="P543" s="35" t="s">
        <v>1105</v>
      </c>
      <c r="Q543" s="36" t="s">
        <v>1398</v>
      </c>
      <c r="R543" s="36">
        <v>18</v>
      </c>
      <c r="S543" s="36">
        <v>12</v>
      </c>
      <c r="T543" s="37">
        <v>6.4</v>
      </c>
      <c r="U543" s="36" t="s">
        <v>473</v>
      </c>
      <c r="V543" s="36">
        <v>6</v>
      </c>
      <c r="W543" s="36">
        <v>51</v>
      </c>
      <c r="X543" s="36">
        <v>13</v>
      </c>
      <c r="Y543" s="36" t="s">
        <v>1567</v>
      </c>
    </row>
    <row r="544" spans="1:25" x14ac:dyDescent="0.65">
      <c r="A544" s="16">
        <v>501</v>
      </c>
      <c r="B544" s="35" t="s">
        <v>1103</v>
      </c>
      <c r="C544" s="35"/>
      <c r="D544" s="35"/>
      <c r="E544" s="36"/>
      <c r="F544" s="36"/>
      <c r="G544" s="36" t="s">
        <v>322</v>
      </c>
      <c r="H544" s="36" t="s">
        <v>385</v>
      </c>
      <c r="I544" s="37">
        <v>11</v>
      </c>
      <c r="J544" s="37"/>
      <c r="K544" s="37">
        <v>0.2</v>
      </c>
      <c r="L544" s="37">
        <v>0.1</v>
      </c>
      <c r="M544" s="36"/>
      <c r="N544" s="36" t="s">
        <v>1397</v>
      </c>
      <c r="O544" s="16">
        <v>501</v>
      </c>
      <c r="P544" s="35" t="s">
        <v>1103</v>
      </c>
      <c r="Q544" s="36" t="s">
        <v>1397</v>
      </c>
      <c r="R544" s="36">
        <v>18</v>
      </c>
      <c r="S544" s="36">
        <v>13</v>
      </c>
      <c r="T544" s="37">
        <v>45.1</v>
      </c>
      <c r="U544" s="36" t="s">
        <v>472</v>
      </c>
      <c r="V544" s="36">
        <v>19</v>
      </c>
      <c r="W544" s="36">
        <v>4</v>
      </c>
      <c r="X544" s="36">
        <v>34</v>
      </c>
      <c r="Y544" s="36" t="s">
        <v>1567</v>
      </c>
    </row>
    <row r="545" spans="1:212" x14ac:dyDescent="0.65">
      <c r="A545" s="16">
        <v>502</v>
      </c>
      <c r="B545" s="35" t="s">
        <v>1104</v>
      </c>
      <c r="C545" s="35"/>
      <c r="D545" s="35"/>
      <c r="E545" s="36"/>
      <c r="F545" s="36"/>
      <c r="G545" s="36" t="s">
        <v>320</v>
      </c>
      <c r="H545" s="36" t="s">
        <v>385</v>
      </c>
      <c r="I545" s="37">
        <v>8.4</v>
      </c>
      <c r="J545" s="37"/>
      <c r="K545" s="37">
        <v>5.8</v>
      </c>
      <c r="L545" s="37"/>
      <c r="M545" s="36"/>
      <c r="N545" s="36" t="s">
        <v>458</v>
      </c>
      <c r="O545" s="16">
        <v>502</v>
      </c>
      <c r="P545" s="35" t="s">
        <v>1104</v>
      </c>
      <c r="Q545" s="36" t="s">
        <v>458</v>
      </c>
      <c r="R545" s="36">
        <v>18</v>
      </c>
      <c r="S545" s="36">
        <v>13</v>
      </c>
      <c r="T545" s="37">
        <v>38.6</v>
      </c>
      <c r="U545" s="36" t="s">
        <v>472</v>
      </c>
      <c r="V545" s="36">
        <v>31</v>
      </c>
      <c r="W545" s="36">
        <v>49</v>
      </c>
      <c r="X545" s="36">
        <v>35</v>
      </c>
      <c r="Y545" s="36" t="s">
        <v>1567</v>
      </c>
    </row>
    <row r="546" spans="1:212" x14ac:dyDescent="0.65">
      <c r="A546" s="16">
        <v>503</v>
      </c>
      <c r="B546" s="35" t="s">
        <v>1107</v>
      </c>
      <c r="C546" s="35"/>
      <c r="D546" s="35"/>
      <c r="E546" s="36" t="s">
        <v>280</v>
      </c>
      <c r="F546" s="36">
        <v>1885</v>
      </c>
      <c r="G546" s="36" t="s">
        <v>323</v>
      </c>
      <c r="H546" s="36" t="s">
        <v>385</v>
      </c>
      <c r="I546" s="37">
        <v>7</v>
      </c>
      <c r="J546" s="37"/>
      <c r="K546" s="37">
        <v>4</v>
      </c>
      <c r="L546" s="37">
        <v>3</v>
      </c>
      <c r="M546" s="36"/>
      <c r="N546" s="36" t="s">
        <v>679</v>
      </c>
      <c r="O546" s="16">
        <v>503</v>
      </c>
      <c r="P546" s="35" t="s">
        <v>1107</v>
      </c>
      <c r="Q546" s="36" t="s">
        <v>679</v>
      </c>
      <c r="R546" s="36">
        <v>18</v>
      </c>
      <c r="S546" s="36">
        <v>17</v>
      </c>
      <c r="T546" s="37">
        <v>5</v>
      </c>
      <c r="U546" s="36" t="s">
        <v>472</v>
      </c>
      <c r="V546" s="36">
        <v>19</v>
      </c>
      <c r="W546" s="36">
        <v>51</v>
      </c>
      <c r="X546" s="36">
        <v>58</v>
      </c>
      <c r="Y546" s="36" t="s">
        <v>1567</v>
      </c>
    </row>
    <row r="547" spans="1:212" ht="15" customHeight="1" x14ac:dyDescent="0.65">
      <c r="A547" s="18" t="s">
        <v>1577</v>
      </c>
      <c r="B547" s="17" t="s">
        <v>1578</v>
      </c>
      <c r="C547" s="19" t="s">
        <v>1579</v>
      </c>
      <c r="D547" s="17" t="s">
        <v>195</v>
      </c>
      <c r="E547" s="28"/>
      <c r="F547" s="28"/>
      <c r="G547" s="17" t="s">
        <v>318</v>
      </c>
      <c r="H547" s="17" t="s">
        <v>329</v>
      </c>
      <c r="I547" s="17" t="s">
        <v>404</v>
      </c>
      <c r="J547" s="17" t="s">
        <v>406</v>
      </c>
      <c r="K547" s="17" t="s">
        <v>407</v>
      </c>
      <c r="L547" s="17" t="s">
        <v>409</v>
      </c>
      <c r="M547" s="17" t="s">
        <v>410</v>
      </c>
      <c r="N547" s="17" t="s">
        <v>1580</v>
      </c>
      <c r="O547" s="18" t="s">
        <v>1577</v>
      </c>
      <c r="P547" s="17" t="s">
        <v>1578</v>
      </c>
      <c r="Q547" s="17" t="s">
        <v>1580</v>
      </c>
      <c r="R547" s="25" t="s">
        <v>1593</v>
      </c>
      <c r="S547" s="26"/>
      <c r="T547" s="27"/>
      <c r="U547" s="25" t="s">
        <v>1594</v>
      </c>
      <c r="V547" s="26"/>
      <c r="W547" s="26"/>
      <c r="X547" s="27"/>
      <c r="Y547" s="29" t="s">
        <v>1581</v>
      </c>
      <c r="Z547" s="30"/>
      <c r="AA547" s="30"/>
      <c r="AB547" s="30"/>
      <c r="AC547" s="30"/>
      <c r="AD547" s="30"/>
      <c r="AE547" s="30"/>
      <c r="AF547" s="30"/>
      <c r="AG547" s="30"/>
      <c r="AH547" s="30"/>
      <c r="AI547" s="30"/>
      <c r="AJ547" s="30"/>
      <c r="AK547" s="30"/>
      <c r="AL547" s="30"/>
      <c r="AM547" s="30"/>
      <c r="AN547" s="30"/>
      <c r="AO547" s="30"/>
      <c r="AP547" s="30"/>
      <c r="AQ547" s="30"/>
      <c r="AR547" s="30"/>
      <c r="AS547" s="30"/>
      <c r="AT547" s="30"/>
      <c r="AU547" s="30"/>
      <c r="AV547" s="30"/>
      <c r="AW547" s="30"/>
      <c r="AX547" s="30"/>
      <c r="AY547" s="30"/>
      <c r="AZ547" s="30"/>
      <c r="BA547" s="30"/>
      <c r="BB547" s="30"/>
      <c r="BC547" s="30"/>
      <c r="BD547" s="30"/>
      <c r="BE547" s="30"/>
      <c r="BF547" s="30"/>
      <c r="BG547" s="30"/>
      <c r="BH547" s="30"/>
      <c r="BI547" s="30"/>
      <c r="BJ547" s="30"/>
      <c r="BK547" s="30"/>
      <c r="BL547" s="30"/>
      <c r="BM547" s="30"/>
      <c r="BN547" s="30"/>
      <c r="BO547" s="30"/>
      <c r="BP547" s="30"/>
      <c r="BQ547" s="30"/>
      <c r="BR547" s="30"/>
      <c r="BS547" s="30"/>
      <c r="BT547" s="30"/>
      <c r="BU547" s="30"/>
      <c r="BV547" s="30"/>
      <c r="BW547" s="30"/>
      <c r="BX547" s="30"/>
      <c r="BY547" s="30"/>
      <c r="BZ547" s="30"/>
      <c r="CA547" s="30"/>
      <c r="CB547" s="30"/>
      <c r="CC547" s="30"/>
      <c r="CD547" s="30"/>
      <c r="CE547" s="30"/>
      <c r="CF547" s="30"/>
      <c r="CG547" s="30"/>
      <c r="CH547" s="30"/>
      <c r="CI547" s="30"/>
      <c r="CJ547" s="30"/>
      <c r="CK547" s="30"/>
      <c r="CL547" s="30"/>
      <c r="CM547" s="30"/>
      <c r="CN547" s="30"/>
      <c r="CO547" s="30"/>
      <c r="CP547" s="30"/>
      <c r="CQ547" s="30"/>
      <c r="CR547" s="30"/>
      <c r="CS547" s="30"/>
      <c r="CT547" s="30"/>
      <c r="CU547" s="30"/>
      <c r="CV547" s="30"/>
      <c r="CW547" s="30"/>
      <c r="CX547" s="30"/>
      <c r="CY547" s="30"/>
      <c r="CZ547" s="30"/>
      <c r="DA547" s="30"/>
      <c r="DB547" s="30"/>
      <c r="DC547" s="30"/>
      <c r="DD547" s="30"/>
      <c r="DE547" s="30"/>
      <c r="DF547" s="30"/>
      <c r="DG547" s="30"/>
      <c r="DH547" s="30"/>
      <c r="DI547" s="30"/>
      <c r="DJ547" s="30"/>
      <c r="DK547" s="30"/>
      <c r="DL547" s="30"/>
      <c r="DM547" s="30"/>
      <c r="DN547" s="30"/>
      <c r="DO547" s="30"/>
      <c r="DP547" s="30"/>
      <c r="DQ547" s="30"/>
      <c r="DR547" s="30"/>
      <c r="DS547" s="30"/>
      <c r="DT547" s="30"/>
      <c r="DU547" s="30"/>
      <c r="DV547" s="30"/>
      <c r="DW547" s="30"/>
      <c r="DX547" s="30"/>
      <c r="DY547" s="30"/>
      <c r="DZ547" s="30"/>
      <c r="EA547" s="30"/>
      <c r="EB547" s="30"/>
      <c r="EC547" s="30"/>
      <c r="ED547" s="30"/>
      <c r="EE547" s="30"/>
      <c r="EF547" s="30"/>
      <c r="EG547" s="30"/>
      <c r="EH547" s="30"/>
      <c r="EI547" s="30"/>
      <c r="EJ547" s="30"/>
      <c r="EK547" s="30"/>
      <c r="EL547" s="30"/>
      <c r="EM547" s="30"/>
      <c r="EN547" s="30"/>
      <c r="EO547" s="30"/>
      <c r="EP547" s="30"/>
      <c r="EQ547" s="30"/>
      <c r="ER547" s="30"/>
      <c r="ES547" s="30"/>
      <c r="ET547" s="30"/>
      <c r="EU547" s="30"/>
      <c r="EV547" s="30"/>
      <c r="EW547" s="30"/>
      <c r="EX547" s="30"/>
      <c r="EY547" s="30"/>
      <c r="EZ547" s="30"/>
      <c r="FA547" s="30"/>
      <c r="FB547" s="30"/>
      <c r="FC547" s="30"/>
      <c r="FD547" s="30"/>
      <c r="FE547" s="30"/>
      <c r="FF547" s="30"/>
      <c r="FG547" s="30"/>
      <c r="FH547" s="30"/>
      <c r="FI547" s="30"/>
      <c r="FJ547" s="30"/>
      <c r="FK547" s="30"/>
      <c r="FL547" s="30"/>
      <c r="FM547" s="30"/>
      <c r="FN547" s="30"/>
      <c r="FO547" s="30"/>
      <c r="FP547" s="30"/>
      <c r="FQ547" s="30"/>
      <c r="FR547" s="30"/>
      <c r="FS547" s="30"/>
      <c r="FT547" s="30"/>
      <c r="FU547" s="30"/>
      <c r="FV547" s="30"/>
      <c r="FW547" s="30"/>
      <c r="FX547" s="30"/>
      <c r="FY547" s="30"/>
      <c r="FZ547" s="30"/>
      <c r="GA547" s="30"/>
      <c r="GB547" s="30"/>
      <c r="GC547" s="30"/>
      <c r="GD547" s="30"/>
      <c r="GE547" s="30"/>
      <c r="GF547" s="30"/>
      <c r="GG547" s="30"/>
      <c r="GH547" s="30"/>
      <c r="GI547" s="30"/>
      <c r="GJ547" s="30"/>
      <c r="GK547" s="30"/>
      <c r="GL547" s="30"/>
      <c r="GM547" s="30"/>
      <c r="GN547" s="30"/>
      <c r="GO547" s="30"/>
      <c r="GP547" s="30"/>
      <c r="GQ547" s="30"/>
      <c r="GR547" s="30"/>
      <c r="GS547" s="30"/>
      <c r="GT547" s="30"/>
      <c r="GU547" s="30"/>
      <c r="GV547" s="30"/>
      <c r="GW547" s="30"/>
      <c r="GX547" s="30"/>
      <c r="GY547" s="30"/>
      <c r="GZ547" s="30"/>
      <c r="HA547" s="30"/>
      <c r="HB547" s="30"/>
      <c r="HC547" s="30"/>
      <c r="HD547" s="30"/>
    </row>
    <row r="548" spans="1:212" ht="15" customHeight="1" x14ac:dyDescent="0.65">
      <c r="A548" s="18"/>
      <c r="B548" s="18"/>
      <c r="C548" s="20"/>
      <c r="D548" s="18"/>
      <c r="E548" s="32" t="s">
        <v>269</v>
      </c>
      <c r="F548" s="32" t="s">
        <v>317</v>
      </c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22" t="s">
        <v>1592</v>
      </c>
      <c r="S548" s="23"/>
      <c r="T548" s="23"/>
      <c r="U548" s="23"/>
      <c r="V548" s="23"/>
      <c r="W548" s="23"/>
      <c r="X548" s="24"/>
      <c r="Y548" s="33"/>
      <c r="Z548" s="34"/>
      <c r="AA548" s="34"/>
      <c r="AB548" s="34"/>
      <c r="AC548" s="34"/>
      <c r="AD548" s="34"/>
      <c r="AE548" s="34"/>
      <c r="AF548" s="34"/>
      <c r="AG548" s="34"/>
      <c r="AH548" s="34"/>
      <c r="AI548" s="34"/>
      <c r="AJ548" s="34"/>
      <c r="AK548" s="34"/>
      <c r="AL548" s="34"/>
      <c r="AM548" s="34"/>
      <c r="AN548" s="34"/>
      <c r="AO548" s="34"/>
      <c r="AP548" s="34"/>
      <c r="AQ548" s="34"/>
      <c r="AR548" s="34"/>
      <c r="AS548" s="34"/>
      <c r="AT548" s="34"/>
      <c r="AU548" s="34"/>
      <c r="AV548" s="34"/>
      <c r="AW548" s="34"/>
      <c r="AX548" s="34"/>
      <c r="AY548" s="34"/>
      <c r="AZ548" s="34"/>
      <c r="BA548" s="34"/>
      <c r="BB548" s="34"/>
      <c r="BC548" s="34"/>
      <c r="BD548" s="34"/>
      <c r="BE548" s="34"/>
      <c r="BF548" s="34"/>
      <c r="BG548" s="34"/>
      <c r="BH548" s="34"/>
      <c r="BI548" s="34"/>
      <c r="BJ548" s="34"/>
      <c r="BK548" s="34"/>
      <c r="BL548" s="34"/>
      <c r="BM548" s="34"/>
      <c r="BN548" s="34"/>
      <c r="BO548" s="34"/>
      <c r="BP548" s="34"/>
      <c r="BQ548" s="34"/>
      <c r="BR548" s="34"/>
      <c r="BS548" s="34"/>
      <c r="BT548" s="34"/>
      <c r="BU548" s="34"/>
      <c r="BV548" s="34"/>
      <c r="BW548" s="34"/>
      <c r="BX548" s="34"/>
      <c r="BY548" s="34"/>
      <c r="BZ548" s="34"/>
      <c r="CA548" s="34"/>
      <c r="CB548" s="34"/>
      <c r="CC548" s="34"/>
      <c r="CD548" s="34"/>
      <c r="CE548" s="34"/>
      <c r="CF548" s="34"/>
      <c r="CG548" s="34"/>
      <c r="CH548" s="34"/>
      <c r="CI548" s="34"/>
      <c r="CJ548" s="34"/>
      <c r="CK548" s="34"/>
      <c r="CL548" s="34"/>
      <c r="CM548" s="34"/>
      <c r="CN548" s="34"/>
      <c r="CO548" s="34"/>
      <c r="CP548" s="34"/>
      <c r="CQ548" s="34"/>
      <c r="CR548" s="34"/>
      <c r="CS548" s="34"/>
      <c r="CT548" s="34"/>
      <c r="CU548" s="34"/>
      <c r="CV548" s="34"/>
      <c r="CW548" s="34"/>
      <c r="CX548" s="34"/>
      <c r="CY548" s="34"/>
      <c r="CZ548" s="34"/>
      <c r="DA548" s="34"/>
      <c r="DB548" s="34"/>
      <c r="DC548" s="34"/>
      <c r="DD548" s="34"/>
      <c r="DE548" s="34"/>
      <c r="DF548" s="34"/>
      <c r="DG548" s="34"/>
      <c r="DH548" s="34"/>
      <c r="DI548" s="34"/>
      <c r="DJ548" s="34"/>
      <c r="DK548" s="34"/>
      <c r="DL548" s="34"/>
      <c r="DM548" s="34"/>
      <c r="DN548" s="34"/>
      <c r="DO548" s="34"/>
      <c r="DP548" s="34"/>
      <c r="DQ548" s="34"/>
      <c r="DR548" s="34"/>
      <c r="DS548" s="34"/>
      <c r="DT548" s="34"/>
      <c r="DU548" s="34"/>
      <c r="DV548" s="34"/>
      <c r="DW548" s="34"/>
      <c r="DX548" s="34"/>
      <c r="DY548" s="34"/>
      <c r="DZ548" s="34"/>
      <c r="EA548" s="34"/>
      <c r="EB548" s="34"/>
      <c r="EC548" s="34"/>
      <c r="ED548" s="34"/>
      <c r="EE548" s="34"/>
      <c r="EF548" s="34"/>
      <c r="EG548" s="34"/>
      <c r="EH548" s="34"/>
      <c r="EI548" s="34"/>
      <c r="EJ548" s="34"/>
      <c r="EK548" s="34"/>
      <c r="EL548" s="34"/>
      <c r="EM548" s="34"/>
      <c r="EN548" s="34"/>
      <c r="EO548" s="34"/>
      <c r="EP548" s="34"/>
      <c r="EQ548" s="34"/>
      <c r="ER548" s="34"/>
      <c r="ES548" s="34"/>
      <c r="ET548" s="34"/>
      <c r="EU548" s="34"/>
      <c r="EV548" s="34"/>
      <c r="EW548" s="34"/>
      <c r="EX548" s="34"/>
      <c r="EY548" s="34"/>
      <c r="EZ548" s="34"/>
      <c r="FA548" s="34"/>
      <c r="FB548" s="34"/>
      <c r="FC548" s="34"/>
      <c r="FD548" s="34"/>
      <c r="FE548" s="34"/>
      <c r="FF548" s="34"/>
      <c r="FG548" s="34"/>
      <c r="FH548" s="34"/>
      <c r="FI548" s="34"/>
      <c r="FJ548" s="34"/>
      <c r="FK548" s="34"/>
      <c r="FL548" s="34"/>
      <c r="FM548" s="34"/>
      <c r="FN548" s="34"/>
      <c r="FO548" s="34"/>
      <c r="FP548" s="34"/>
      <c r="FQ548" s="34"/>
      <c r="FR548" s="34"/>
      <c r="FS548" s="34"/>
      <c r="FT548" s="34"/>
      <c r="FU548" s="34"/>
      <c r="FV548" s="34"/>
      <c r="FW548" s="34"/>
      <c r="FX548" s="34"/>
      <c r="FY548" s="34"/>
      <c r="FZ548" s="34"/>
      <c r="GA548" s="34"/>
      <c r="GB548" s="34"/>
      <c r="GC548" s="34"/>
      <c r="GD548" s="34"/>
      <c r="GE548" s="34"/>
      <c r="GF548" s="34"/>
      <c r="GG548" s="34"/>
      <c r="GH548" s="34"/>
      <c r="GI548" s="34"/>
      <c r="GJ548" s="34"/>
      <c r="GK548" s="34"/>
      <c r="GL548" s="34"/>
      <c r="GM548" s="34"/>
      <c r="GN548" s="34"/>
      <c r="GO548" s="34"/>
      <c r="GP548" s="34"/>
      <c r="GQ548" s="34"/>
      <c r="GR548" s="34"/>
      <c r="GS548" s="34"/>
      <c r="GT548" s="34"/>
      <c r="GU548" s="34"/>
      <c r="GV548" s="34"/>
      <c r="GW548" s="34"/>
      <c r="GX548" s="34"/>
      <c r="GY548" s="34"/>
      <c r="GZ548" s="34"/>
      <c r="HA548" s="34"/>
      <c r="HB548" s="34"/>
      <c r="HC548" s="34"/>
      <c r="HD548" s="34"/>
    </row>
    <row r="549" spans="1:212" ht="15" customHeight="1" x14ac:dyDescent="0.65">
      <c r="A549" s="18"/>
      <c r="B549" s="18"/>
      <c r="C549" s="21"/>
      <c r="D549" s="18"/>
      <c r="E549" s="32"/>
      <c r="F549" s="32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5" t="s">
        <v>1591</v>
      </c>
      <c r="S549" s="15" t="s">
        <v>469</v>
      </c>
      <c r="T549" s="15" t="s">
        <v>470</v>
      </c>
      <c r="U549" s="15" t="s">
        <v>471</v>
      </c>
      <c r="V549" s="15" t="s">
        <v>474</v>
      </c>
      <c r="W549" s="15" t="s">
        <v>475</v>
      </c>
      <c r="X549" s="15" t="s">
        <v>476</v>
      </c>
      <c r="Y549" s="33"/>
      <c r="Z549" s="34"/>
      <c r="AA549" s="34"/>
      <c r="AB549" s="34"/>
      <c r="AC549" s="34"/>
      <c r="AD549" s="34"/>
      <c r="AE549" s="34"/>
      <c r="AF549" s="34"/>
      <c r="AG549" s="34"/>
      <c r="AH549" s="34"/>
      <c r="AI549" s="34"/>
      <c r="AJ549" s="34"/>
      <c r="AK549" s="34"/>
      <c r="AL549" s="34"/>
      <c r="AM549" s="34"/>
      <c r="AN549" s="34"/>
      <c r="AO549" s="34"/>
      <c r="AP549" s="34"/>
      <c r="AQ549" s="34"/>
      <c r="AR549" s="34"/>
      <c r="AS549" s="34"/>
      <c r="AT549" s="34"/>
      <c r="AU549" s="34"/>
      <c r="AV549" s="34"/>
      <c r="AW549" s="34"/>
      <c r="AX549" s="34"/>
      <c r="AY549" s="34"/>
      <c r="AZ549" s="34"/>
      <c r="BA549" s="34"/>
      <c r="BB549" s="34"/>
      <c r="BC549" s="34"/>
      <c r="BD549" s="34"/>
      <c r="BE549" s="34"/>
      <c r="BF549" s="34"/>
      <c r="BG549" s="34"/>
      <c r="BH549" s="34"/>
      <c r="BI549" s="34"/>
      <c r="BJ549" s="34"/>
      <c r="BK549" s="34"/>
      <c r="BL549" s="34"/>
      <c r="BM549" s="34"/>
      <c r="BN549" s="34"/>
      <c r="BO549" s="34"/>
      <c r="BP549" s="34"/>
      <c r="BQ549" s="34"/>
      <c r="BR549" s="34"/>
      <c r="BS549" s="34"/>
      <c r="BT549" s="34"/>
      <c r="BU549" s="34"/>
      <c r="BV549" s="34"/>
      <c r="BW549" s="34"/>
      <c r="BX549" s="34"/>
      <c r="BY549" s="34"/>
      <c r="BZ549" s="34"/>
      <c r="CA549" s="34"/>
      <c r="CB549" s="34"/>
      <c r="CC549" s="34"/>
      <c r="CD549" s="34"/>
      <c r="CE549" s="34"/>
      <c r="CF549" s="34"/>
      <c r="CG549" s="34"/>
      <c r="CH549" s="34"/>
      <c r="CI549" s="34"/>
      <c r="CJ549" s="34"/>
      <c r="CK549" s="34"/>
      <c r="CL549" s="34"/>
      <c r="CM549" s="34"/>
      <c r="CN549" s="34"/>
      <c r="CO549" s="34"/>
      <c r="CP549" s="34"/>
      <c r="CQ549" s="34"/>
      <c r="CR549" s="34"/>
      <c r="CS549" s="34"/>
      <c r="CT549" s="34"/>
      <c r="CU549" s="34"/>
      <c r="CV549" s="34"/>
      <c r="CW549" s="34"/>
      <c r="CX549" s="34"/>
      <c r="CY549" s="34"/>
      <c r="CZ549" s="34"/>
      <c r="DA549" s="34"/>
      <c r="DB549" s="34"/>
      <c r="DC549" s="34"/>
      <c r="DD549" s="34"/>
      <c r="DE549" s="34"/>
      <c r="DF549" s="34"/>
      <c r="DG549" s="34"/>
      <c r="DH549" s="34"/>
      <c r="DI549" s="34"/>
      <c r="DJ549" s="34"/>
      <c r="DK549" s="34"/>
      <c r="DL549" s="34"/>
      <c r="DM549" s="34"/>
      <c r="DN549" s="34"/>
      <c r="DO549" s="34"/>
      <c r="DP549" s="34"/>
      <c r="DQ549" s="34"/>
      <c r="DR549" s="34"/>
      <c r="DS549" s="34"/>
      <c r="DT549" s="34"/>
      <c r="DU549" s="34"/>
      <c r="DV549" s="34"/>
      <c r="DW549" s="34"/>
      <c r="DX549" s="34"/>
      <c r="DY549" s="34"/>
      <c r="DZ549" s="34"/>
      <c r="EA549" s="34"/>
      <c r="EB549" s="34"/>
      <c r="EC549" s="34"/>
      <c r="ED549" s="34"/>
      <c r="EE549" s="34"/>
      <c r="EF549" s="34"/>
      <c r="EG549" s="34"/>
      <c r="EH549" s="34"/>
      <c r="EI549" s="34"/>
      <c r="EJ549" s="34"/>
      <c r="EK549" s="34"/>
      <c r="EL549" s="34"/>
      <c r="EM549" s="34"/>
      <c r="EN549" s="34"/>
      <c r="EO549" s="34"/>
      <c r="EP549" s="34"/>
      <c r="EQ549" s="34"/>
      <c r="ER549" s="34"/>
      <c r="ES549" s="34"/>
      <c r="ET549" s="34"/>
      <c r="EU549" s="34"/>
      <c r="EV549" s="34"/>
      <c r="EW549" s="34"/>
      <c r="EX549" s="34"/>
      <c r="EY549" s="34"/>
      <c r="EZ549" s="34"/>
      <c r="FA549" s="34"/>
      <c r="FB549" s="34"/>
      <c r="FC549" s="34"/>
      <c r="FD549" s="34"/>
      <c r="FE549" s="34"/>
      <c r="FF549" s="34"/>
      <c r="FG549" s="34"/>
      <c r="FH549" s="34"/>
      <c r="FI549" s="34"/>
      <c r="FJ549" s="34"/>
      <c r="FK549" s="34"/>
      <c r="FL549" s="34"/>
      <c r="FM549" s="34"/>
      <c r="FN549" s="34"/>
      <c r="FO549" s="34"/>
      <c r="FP549" s="34"/>
      <c r="FQ549" s="34"/>
      <c r="FR549" s="34"/>
      <c r="FS549" s="34"/>
      <c r="FT549" s="34"/>
      <c r="FU549" s="34"/>
      <c r="FV549" s="34"/>
      <c r="FW549" s="34"/>
      <c r="FX549" s="34"/>
      <c r="FY549" s="34"/>
      <c r="FZ549" s="34"/>
      <c r="GA549" s="34"/>
      <c r="GB549" s="34"/>
      <c r="GC549" s="34"/>
      <c r="GD549" s="34"/>
      <c r="GE549" s="34"/>
      <c r="GF549" s="34"/>
      <c r="GG549" s="34"/>
      <c r="GH549" s="34"/>
      <c r="GI549" s="34"/>
      <c r="GJ549" s="34"/>
      <c r="GK549" s="34"/>
      <c r="GL549" s="34"/>
      <c r="GM549" s="34"/>
      <c r="GN549" s="34"/>
      <c r="GO549" s="34"/>
      <c r="GP549" s="34"/>
      <c r="GQ549" s="34"/>
      <c r="GR549" s="34"/>
      <c r="GS549" s="34"/>
      <c r="GT549" s="34"/>
      <c r="GU549" s="34"/>
      <c r="GV549" s="34"/>
      <c r="GW549" s="34"/>
      <c r="GX549" s="34"/>
      <c r="GY549" s="34"/>
      <c r="GZ549" s="34"/>
      <c r="HA549" s="34"/>
      <c r="HB549" s="34"/>
      <c r="HC549" s="34"/>
      <c r="HD549" s="34"/>
    </row>
    <row r="550" spans="1:212" x14ac:dyDescent="0.65">
      <c r="A550" s="16">
        <v>504</v>
      </c>
      <c r="B550" s="35" t="s">
        <v>1273</v>
      </c>
      <c r="C550" s="35"/>
      <c r="D550" s="35" t="s">
        <v>1419</v>
      </c>
      <c r="E550" s="36"/>
      <c r="F550" s="36"/>
      <c r="G550" s="36" t="s">
        <v>323</v>
      </c>
      <c r="H550" s="36" t="s">
        <v>377</v>
      </c>
      <c r="I550" s="37" t="s">
        <v>1332</v>
      </c>
      <c r="J550" s="37"/>
      <c r="K550" s="37">
        <v>35</v>
      </c>
      <c r="L550" s="37">
        <v>28</v>
      </c>
      <c r="M550" s="36"/>
      <c r="N550" s="39" t="s">
        <v>433</v>
      </c>
      <c r="O550" s="16">
        <v>504</v>
      </c>
      <c r="P550" s="35" t="s">
        <v>1273</v>
      </c>
      <c r="Q550" s="39" t="s">
        <v>433</v>
      </c>
      <c r="R550" s="36">
        <v>18</v>
      </c>
      <c r="S550" s="36">
        <v>18</v>
      </c>
      <c r="T550" s="37">
        <v>54</v>
      </c>
      <c r="U550" s="36" t="s">
        <v>472</v>
      </c>
      <c r="V550" s="36">
        <v>13</v>
      </c>
      <c r="W550" s="36">
        <v>47</v>
      </c>
      <c r="X550" s="36">
        <v>0</v>
      </c>
      <c r="Y550" s="36" t="s">
        <v>1567</v>
      </c>
    </row>
    <row r="551" spans="1:212" x14ac:dyDescent="0.65">
      <c r="A551" s="16">
        <v>505</v>
      </c>
      <c r="B551" s="35" t="s">
        <v>174</v>
      </c>
      <c r="C551" s="35" t="s">
        <v>1110</v>
      </c>
      <c r="D551" s="35" t="s">
        <v>1289</v>
      </c>
      <c r="E551" s="36" t="s">
        <v>291</v>
      </c>
      <c r="F551" s="36">
        <v>1745</v>
      </c>
      <c r="G551" s="36" t="s">
        <v>224</v>
      </c>
      <c r="H551" s="36" t="s">
        <v>377</v>
      </c>
      <c r="I551" s="37">
        <v>6</v>
      </c>
      <c r="J551" s="37"/>
      <c r="K551" s="37">
        <v>120</v>
      </c>
      <c r="L551" s="37">
        <v>25</v>
      </c>
      <c r="M551" s="36"/>
      <c r="N551" s="36" t="s">
        <v>466</v>
      </c>
      <c r="O551" s="16">
        <v>505</v>
      </c>
      <c r="P551" s="35" t="s">
        <v>174</v>
      </c>
      <c r="Q551" s="36" t="s">
        <v>466</v>
      </c>
      <c r="R551" s="36">
        <v>18</v>
      </c>
      <c r="S551" s="36">
        <v>18</v>
      </c>
      <c r="T551" s="37">
        <v>48.1</v>
      </c>
      <c r="U551" s="36" t="s">
        <v>472</v>
      </c>
      <c r="V551" s="36">
        <v>13</v>
      </c>
      <c r="W551" s="36">
        <v>48</v>
      </c>
      <c r="X551" s="36">
        <v>26</v>
      </c>
      <c r="Y551" s="36" t="s">
        <v>1567</v>
      </c>
    </row>
    <row r="552" spans="1:212" x14ac:dyDescent="0.65">
      <c r="A552" s="16">
        <v>506</v>
      </c>
      <c r="B552" s="35" t="s">
        <v>1106</v>
      </c>
      <c r="C552" s="35"/>
      <c r="D552" s="35"/>
      <c r="E552" s="36"/>
      <c r="F552" s="36"/>
      <c r="G552" s="36" t="s">
        <v>320</v>
      </c>
      <c r="H552" s="36" t="s">
        <v>388</v>
      </c>
      <c r="I552" s="37">
        <v>7.9</v>
      </c>
      <c r="J552" s="37"/>
      <c r="K552" s="37">
        <v>7.9</v>
      </c>
      <c r="L552" s="37"/>
      <c r="M552" s="36"/>
      <c r="N552" s="36" t="s">
        <v>458</v>
      </c>
      <c r="O552" s="16">
        <v>506</v>
      </c>
      <c r="P552" s="35" t="s">
        <v>1106</v>
      </c>
      <c r="Q552" s="36" t="s">
        <v>458</v>
      </c>
      <c r="R552" s="36">
        <v>18</v>
      </c>
      <c r="S552" s="36">
        <v>18</v>
      </c>
      <c r="T552" s="37">
        <v>38</v>
      </c>
      <c r="U552" s="36" t="s">
        <v>472</v>
      </c>
      <c r="V552" s="36">
        <v>52</v>
      </c>
      <c r="W552" s="36">
        <v>12</v>
      </c>
      <c r="X552" s="36">
        <v>54</v>
      </c>
      <c r="Y552" s="36" t="s">
        <v>1567</v>
      </c>
    </row>
    <row r="553" spans="1:212" x14ac:dyDescent="0.65">
      <c r="A553" s="16">
        <v>507</v>
      </c>
      <c r="B553" s="35" t="s">
        <v>1108</v>
      </c>
      <c r="C553" s="35"/>
      <c r="D553" s="35"/>
      <c r="E553" s="36"/>
      <c r="F553" s="36"/>
      <c r="G553" s="36" t="s">
        <v>224</v>
      </c>
      <c r="H553" s="36" t="s">
        <v>385</v>
      </c>
      <c r="I553" s="37">
        <v>11.1</v>
      </c>
      <c r="J553" s="37"/>
      <c r="K553" s="37">
        <v>5</v>
      </c>
      <c r="L553" s="37"/>
      <c r="M553" s="36"/>
      <c r="N553" s="36" t="s">
        <v>1393</v>
      </c>
      <c r="O553" s="16">
        <v>507</v>
      </c>
      <c r="P553" s="35" t="s">
        <v>1108</v>
      </c>
      <c r="Q553" s="36" t="s">
        <v>1393</v>
      </c>
      <c r="R553" s="36">
        <v>18</v>
      </c>
      <c r="S553" s="36">
        <v>18</v>
      </c>
      <c r="T553" s="37">
        <v>27</v>
      </c>
      <c r="U553" s="36" t="s">
        <v>472</v>
      </c>
      <c r="V553" s="36">
        <v>18</v>
      </c>
      <c r="W553" s="36">
        <v>24</v>
      </c>
      <c r="X553" s="36">
        <v>22</v>
      </c>
      <c r="Y553" s="36" t="s">
        <v>1567</v>
      </c>
    </row>
    <row r="554" spans="1:212" x14ac:dyDescent="0.65">
      <c r="A554" s="16">
        <v>508</v>
      </c>
      <c r="B554" s="35" t="s">
        <v>1109</v>
      </c>
      <c r="C554" s="35"/>
      <c r="D554" s="35"/>
      <c r="E554" s="36" t="s">
        <v>275</v>
      </c>
      <c r="F554" s="36">
        <v>1784</v>
      </c>
      <c r="G554" s="36" t="s">
        <v>224</v>
      </c>
      <c r="H554" s="36" t="s">
        <v>377</v>
      </c>
      <c r="I554" s="37">
        <v>6.5</v>
      </c>
      <c r="J554" s="37"/>
      <c r="K554" s="37">
        <v>4</v>
      </c>
      <c r="L554" s="37"/>
      <c r="M554" s="36"/>
      <c r="N554" s="36" t="s">
        <v>1399</v>
      </c>
      <c r="O554" s="16">
        <v>508</v>
      </c>
      <c r="P554" s="35" t="s">
        <v>1109</v>
      </c>
      <c r="Q554" s="36" t="s">
        <v>1399</v>
      </c>
      <c r="R554" s="36">
        <v>18</v>
      </c>
      <c r="S554" s="36">
        <v>18</v>
      </c>
      <c r="T554" s="37">
        <v>3</v>
      </c>
      <c r="U554" s="36" t="s">
        <v>472</v>
      </c>
      <c r="V554" s="36">
        <v>12</v>
      </c>
      <c r="W554" s="36">
        <v>14</v>
      </c>
      <c r="X554" s="36">
        <v>35</v>
      </c>
      <c r="Y554" s="36" t="s">
        <v>1567</v>
      </c>
    </row>
    <row r="555" spans="1:212" x14ac:dyDescent="0.65">
      <c r="A555" s="16">
        <v>509</v>
      </c>
      <c r="B555" s="35" t="s">
        <v>1283</v>
      </c>
      <c r="C555" s="35" t="s">
        <v>1111</v>
      </c>
      <c r="D555" s="35"/>
      <c r="E555" s="36"/>
      <c r="F555" s="36"/>
      <c r="G555" s="36" t="s">
        <v>224</v>
      </c>
      <c r="H555" s="36" t="s">
        <v>385</v>
      </c>
      <c r="I555" s="37">
        <v>6.9</v>
      </c>
      <c r="J555" s="37"/>
      <c r="K555" s="37">
        <v>9</v>
      </c>
      <c r="L555" s="37"/>
      <c r="M555" s="36"/>
      <c r="N555" s="36" t="s">
        <v>1357</v>
      </c>
      <c r="O555" s="16">
        <v>509</v>
      </c>
      <c r="P555" s="35" t="s">
        <v>1283</v>
      </c>
      <c r="Q555" s="36" t="s">
        <v>1357</v>
      </c>
      <c r="R555" s="36">
        <v>18</v>
      </c>
      <c r="S555" s="36">
        <v>19</v>
      </c>
      <c r="T555" s="37">
        <v>58.4</v>
      </c>
      <c r="U555" s="36" t="s">
        <v>472</v>
      </c>
      <c r="V555" s="36">
        <v>17</v>
      </c>
      <c r="W555" s="36">
        <v>6</v>
      </c>
      <c r="X555" s="36">
        <v>7</v>
      </c>
      <c r="Y555" s="36" t="s">
        <v>1567</v>
      </c>
    </row>
    <row r="556" spans="1:212" x14ac:dyDescent="0.65">
      <c r="A556" s="16">
        <v>510</v>
      </c>
      <c r="B556" s="35" t="s">
        <v>175</v>
      </c>
      <c r="C556" s="35" t="s">
        <v>1112</v>
      </c>
      <c r="D556" s="35" t="s">
        <v>1290</v>
      </c>
      <c r="E556" s="36" t="s">
        <v>291</v>
      </c>
      <c r="F556" s="36">
        <v>1745</v>
      </c>
      <c r="G556" s="36" t="s">
        <v>323</v>
      </c>
      <c r="H556" s="36" t="s">
        <v>385</v>
      </c>
      <c r="I556" s="37">
        <v>6</v>
      </c>
      <c r="J556" s="37"/>
      <c r="K556" s="37">
        <v>20</v>
      </c>
      <c r="L556" s="37">
        <v>15</v>
      </c>
      <c r="M556" s="36"/>
      <c r="N556" s="36" t="s">
        <v>679</v>
      </c>
      <c r="O556" s="16">
        <v>510</v>
      </c>
      <c r="P556" s="35" t="s">
        <v>175</v>
      </c>
      <c r="Q556" s="36" t="s">
        <v>679</v>
      </c>
      <c r="R556" s="36">
        <v>18</v>
      </c>
      <c r="S556" s="36">
        <v>20</v>
      </c>
      <c r="T556" s="37">
        <v>47.1</v>
      </c>
      <c r="U556" s="36" t="s">
        <v>472</v>
      </c>
      <c r="V556" s="36">
        <v>16</v>
      </c>
      <c r="W556" s="36">
        <v>10</v>
      </c>
      <c r="X556" s="36">
        <v>18</v>
      </c>
      <c r="Y556" s="36" t="s">
        <v>1567</v>
      </c>
    </row>
    <row r="557" spans="1:212" x14ac:dyDescent="0.65">
      <c r="A557" s="16">
        <v>511</v>
      </c>
      <c r="B557" s="35" t="s">
        <v>1113</v>
      </c>
      <c r="C557" s="35" t="s">
        <v>176</v>
      </c>
      <c r="D557" s="35"/>
      <c r="E557" s="36" t="s">
        <v>275</v>
      </c>
      <c r="F557" s="36">
        <v>1784</v>
      </c>
      <c r="G557" s="36" t="s">
        <v>320</v>
      </c>
      <c r="H557" s="36" t="s">
        <v>385</v>
      </c>
      <c r="I557" s="37">
        <v>7.6</v>
      </c>
      <c r="J557" s="37"/>
      <c r="K557" s="37">
        <v>8.8000000000000007</v>
      </c>
      <c r="L557" s="37"/>
      <c r="M557" s="36"/>
      <c r="N557" s="36" t="s">
        <v>442</v>
      </c>
      <c r="O557" s="16">
        <v>511</v>
      </c>
      <c r="P557" s="35" t="s">
        <v>1113</v>
      </c>
      <c r="Q557" s="36" t="s">
        <v>442</v>
      </c>
      <c r="R557" s="36">
        <v>18</v>
      </c>
      <c r="S557" s="36">
        <v>23</v>
      </c>
      <c r="T557" s="37">
        <v>40.6</v>
      </c>
      <c r="U557" s="36" t="s">
        <v>472</v>
      </c>
      <c r="V557" s="36">
        <v>30</v>
      </c>
      <c r="W557" s="36">
        <v>21</v>
      </c>
      <c r="X557" s="36">
        <v>39</v>
      </c>
      <c r="Y557" s="36" t="s">
        <v>1567</v>
      </c>
    </row>
    <row r="558" spans="1:212" x14ac:dyDescent="0.65">
      <c r="A558" s="16">
        <v>512</v>
      </c>
      <c r="B558" s="35" t="s">
        <v>177</v>
      </c>
      <c r="C558" s="35" t="s">
        <v>1114</v>
      </c>
      <c r="D558" s="35"/>
      <c r="E558" s="36" t="s">
        <v>272</v>
      </c>
      <c r="F558" s="36">
        <v>1764</v>
      </c>
      <c r="G558" s="36" t="s">
        <v>320</v>
      </c>
      <c r="H558" s="36" t="s">
        <v>385</v>
      </c>
      <c r="I558" s="37">
        <v>6.9</v>
      </c>
      <c r="J558" s="37"/>
      <c r="K558" s="37">
        <v>11</v>
      </c>
      <c r="L558" s="37"/>
      <c r="M558" s="36"/>
      <c r="N558" s="36" t="s">
        <v>463</v>
      </c>
      <c r="O558" s="16">
        <v>512</v>
      </c>
      <c r="P558" s="35" t="s">
        <v>177</v>
      </c>
      <c r="Q558" s="36" t="s">
        <v>463</v>
      </c>
      <c r="R558" s="36">
        <v>18</v>
      </c>
      <c r="S558" s="36">
        <v>24</v>
      </c>
      <c r="T558" s="37">
        <v>32.799999999999997</v>
      </c>
      <c r="U558" s="36" t="s">
        <v>472</v>
      </c>
      <c r="V558" s="36">
        <v>24</v>
      </c>
      <c r="W558" s="36">
        <v>52</v>
      </c>
      <c r="X558" s="36">
        <v>12</v>
      </c>
      <c r="Y558" s="36" t="s">
        <v>1567</v>
      </c>
    </row>
    <row r="559" spans="1:212" x14ac:dyDescent="0.65">
      <c r="A559" s="16">
        <v>513</v>
      </c>
      <c r="B559" s="35" t="s">
        <v>1280</v>
      </c>
      <c r="C559" s="35" t="s">
        <v>1358</v>
      </c>
      <c r="D559" s="35" t="s">
        <v>1292</v>
      </c>
      <c r="E559" s="36"/>
      <c r="F559" s="36"/>
      <c r="G559" s="36" t="s">
        <v>224</v>
      </c>
      <c r="H559" s="36" t="s">
        <v>385</v>
      </c>
      <c r="I559" s="37">
        <v>4.5999999999999996</v>
      </c>
      <c r="J559" s="37"/>
      <c r="K559" s="37"/>
      <c r="L559" s="37"/>
      <c r="M559" s="36"/>
      <c r="N559" s="39"/>
      <c r="O559" s="16">
        <v>513</v>
      </c>
      <c r="P559" s="35" t="s">
        <v>1280</v>
      </c>
      <c r="Q559" s="39"/>
      <c r="R559" s="36">
        <v>18</v>
      </c>
      <c r="S559" s="36">
        <v>26</v>
      </c>
      <c r="T559" s="37">
        <v>12</v>
      </c>
      <c r="U559" s="36" t="s">
        <v>472</v>
      </c>
      <c r="V559" s="36">
        <v>18</v>
      </c>
      <c r="W559" s="36">
        <v>26</v>
      </c>
      <c r="X559" s="36">
        <v>0</v>
      </c>
      <c r="Y559" s="36" t="s">
        <v>1567</v>
      </c>
    </row>
    <row r="560" spans="1:212" x14ac:dyDescent="0.65">
      <c r="A560" s="16">
        <v>514</v>
      </c>
      <c r="B560" s="35" t="s">
        <v>1115</v>
      </c>
      <c r="C560" s="35"/>
      <c r="D560" s="35"/>
      <c r="E560" s="36"/>
      <c r="F560" s="36"/>
      <c r="G560" s="36" t="s">
        <v>224</v>
      </c>
      <c r="H560" s="36" t="s">
        <v>381</v>
      </c>
      <c r="I560" s="37">
        <v>4.5999999999999996</v>
      </c>
      <c r="J560" s="37"/>
      <c r="K560" s="37">
        <v>20</v>
      </c>
      <c r="L560" s="37"/>
      <c r="M560" s="36"/>
      <c r="N560" s="39" t="s">
        <v>438</v>
      </c>
      <c r="O560" s="16">
        <v>514</v>
      </c>
      <c r="P560" s="35" t="s">
        <v>1115</v>
      </c>
      <c r="Q560" s="39" t="s">
        <v>438</v>
      </c>
      <c r="R560" s="36">
        <v>18</v>
      </c>
      <c r="S560" s="36">
        <v>27</v>
      </c>
      <c r="T560" s="37">
        <v>15</v>
      </c>
      <c r="U560" s="36" t="s">
        <v>473</v>
      </c>
      <c r="V560" s="36">
        <v>6</v>
      </c>
      <c r="W560" s="36">
        <v>30</v>
      </c>
      <c r="X560" s="36">
        <v>30</v>
      </c>
      <c r="Y560" s="36" t="s">
        <v>1567</v>
      </c>
    </row>
    <row r="561" spans="1:25" x14ac:dyDescent="0.65">
      <c r="A561" s="16">
        <v>515</v>
      </c>
      <c r="B561" s="35" t="s">
        <v>1117</v>
      </c>
      <c r="C561" s="35"/>
      <c r="D561" s="35"/>
      <c r="E561" s="36"/>
      <c r="F561" s="36"/>
      <c r="G561" s="36" t="s">
        <v>320</v>
      </c>
      <c r="H561" s="36" t="s">
        <v>385</v>
      </c>
      <c r="I561" s="37">
        <v>9.1999999999999993</v>
      </c>
      <c r="J561" s="37"/>
      <c r="K561" s="37">
        <v>7</v>
      </c>
      <c r="L561" s="37"/>
      <c r="M561" s="36"/>
      <c r="N561" s="36" t="s">
        <v>442</v>
      </c>
      <c r="O561" s="16">
        <v>515</v>
      </c>
      <c r="P561" s="35" t="s">
        <v>1117</v>
      </c>
      <c r="Q561" s="36" t="s">
        <v>442</v>
      </c>
      <c r="R561" s="36">
        <v>18</v>
      </c>
      <c r="S561" s="36">
        <v>30</v>
      </c>
      <c r="T561" s="37">
        <v>56</v>
      </c>
      <c r="U561" s="36" t="s">
        <v>472</v>
      </c>
      <c r="V561" s="36">
        <v>25</v>
      </c>
      <c r="W561" s="36">
        <v>29</v>
      </c>
      <c r="X561" s="36">
        <v>47</v>
      </c>
      <c r="Y561" s="36" t="s">
        <v>1567</v>
      </c>
    </row>
    <row r="562" spans="1:25" x14ac:dyDescent="0.65">
      <c r="A562" s="16">
        <v>516</v>
      </c>
      <c r="B562" s="35" t="s">
        <v>179</v>
      </c>
      <c r="C562" s="35" t="s">
        <v>1274</v>
      </c>
      <c r="D562" s="35"/>
      <c r="E562" s="36" t="s">
        <v>291</v>
      </c>
      <c r="F562" s="36">
        <v>1745</v>
      </c>
      <c r="G562" s="36" t="s">
        <v>224</v>
      </c>
      <c r="H562" s="36" t="s">
        <v>385</v>
      </c>
      <c r="I562" s="37">
        <v>4.5999999999999996</v>
      </c>
      <c r="J562" s="37"/>
      <c r="K562" s="37">
        <v>32</v>
      </c>
      <c r="L562" s="37"/>
      <c r="M562" s="36"/>
      <c r="N562" s="36" t="s">
        <v>443</v>
      </c>
      <c r="O562" s="16">
        <v>516</v>
      </c>
      <c r="P562" s="35" t="s">
        <v>179</v>
      </c>
      <c r="Q562" s="36" t="s">
        <v>443</v>
      </c>
      <c r="R562" s="36">
        <v>18</v>
      </c>
      <c r="S562" s="36">
        <v>31</v>
      </c>
      <c r="T562" s="37">
        <v>36</v>
      </c>
      <c r="U562" s="36" t="s">
        <v>472</v>
      </c>
      <c r="V562" s="36">
        <v>19</v>
      </c>
      <c r="W562" s="36">
        <v>15</v>
      </c>
      <c r="X562" s="36">
        <v>0</v>
      </c>
      <c r="Y562" s="36" t="s">
        <v>1567</v>
      </c>
    </row>
    <row r="563" spans="1:25" x14ac:dyDescent="0.65">
      <c r="A563" s="16">
        <v>517</v>
      </c>
      <c r="B563" s="35" t="s">
        <v>178</v>
      </c>
      <c r="C563" s="35" t="s">
        <v>1116</v>
      </c>
      <c r="D563" s="35"/>
      <c r="E563" s="36" t="s">
        <v>272</v>
      </c>
      <c r="F563" s="36">
        <v>1780</v>
      </c>
      <c r="G563" s="36" t="s">
        <v>320</v>
      </c>
      <c r="H563" s="36" t="s">
        <v>385</v>
      </c>
      <c r="I563" s="37">
        <v>7.6</v>
      </c>
      <c r="J563" s="37"/>
      <c r="K563" s="37">
        <v>7.1</v>
      </c>
      <c r="L563" s="37"/>
      <c r="M563" s="36"/>
      <c r="N563" s="36" t="s">
        <v>437</v>
      </c>
      <c r="O563" s="16">
        <v>517</v>
      </c>
      <c r="P563" s="35" t="s">
        <v>178</v>
      </c>
      <c r="Q563" s="36" t="s">
        <v>437</v>
      </c>
      <c r="R563" s="36">
        <v>18</v>
      </c>
      <c r="S563" s="36">
        <v>31</v>
      </c>
      <c r="T563" s="37">
        <v>23.2</v>
      </c>
      <c r="U563" s="36" t="s">
        <v>472</v>
      </c>
      <c r="V563" s="36">
        <v>32</v>
      </c>
      <c r="W563" s="36">
        <v>20</v>
      </c>
      <c r="X563" s="36">
        <v>53</v>
      </c>
      <c r="Y563" s="36" t="s">
        <v>1567</v>
      </c>
    </row>
    <row r="564" spans="1:25" x14ac:dyDescent="0.65">
      <c r="A564" s="16">
        <v>518</v>
      </c>
      <c r="B564" s="35" t="s">
        <v>1118</v>
      </c>
      <c r="C564" s="35"/>
      <c r="D564" s="35"/>
      <c r="E564" s="36"/>
      <c r="F564" s="36"/>
      <c r="G564" s="36" t="s">
        <v>320</v>
      </c>
      <c r="H564" s="36" t="s">
        <v>385</v>
      </c>
      <c r="I564" s="37">
        <v>8.9</v>
      </c>
      <c r="J564" s="37"/>
      <c r="K564" s="37">
        <v>4.5</v>
      </c>
      <c r="L564" s="37"/>
      <c r="M564" s="36"/>
      <c r="N564" s="36" t="s">
        <v>437</v>
      </c>
      <c r="O564" s="16">
        <v>518</v>
      </c>
      <c r="P564" s="35" t="s">
        <v>1118</v>
      </c>
      <c r="Q564" s="36" t="s">
        <v>437</v>
      </c>
      <c r="R564" s="36">
        <v>18</v>
      </c>
      <c r="S564" s="36">
        <v>31</v>
      </c>
      <c r="T564" s="37">
        <v>54</v>
      </c>
      <c r="U564" s="36" t="s">
        <v>472</v>
      </c>
      <c r="V564" s="36">
        <v>23</v>
      </c>
      <c r="W564" s="36">
        <v>28</v>
      </c>
      <c r="X564" s="36">
        <v>35</v>
      </c>
      <c r="Y564" s="36" t="s">
        <v>1567</v>
      </c>
    </row>
    <row r="565" spans="1:25" x14ac:dyDescent="0.65">
      <c r="A565" s="16">
        <v>519</v>
      </c>
      <c r="B565" s="35" t="s">
        <v>1119</v>
      </c>
      <c r="C565" s="35"/>
      <c r="D565" s="35"/>
      <c r="E565" s="36"/>
      <c r="F565" s="36"/>
      <c r="G565" s="36" t="s">
        <v>320</v>
      </c>
      <c r="H565" s="36" t="s">
        <v>385</v>
      </c>
      <c r="I565" s="37">
        <v>8.5</v>
      </c>
      <c r="J565" s="37"/>
      <c r="K565" s="37">
        <v>3.5</v>
      </c>
      <c r="L565" s="37"/>
      <c r="M565" s="36"/>
      <c r="N565" s="36" t="s">
        <v>442</v>
      </c>
      <c r="O565" s="16">
        <v>519</v>
      </c>
      <c r="P565" s="35" t="s">
        <v>1119</v>
      </c>
      <c r="Q565" s="36" t="s">
        <v>442</v>
      </c>
      <c r="R565" s="36">
        <v>18</v>
      </c>
      <c r="S565" s="36">
        <v>35</v>
      </c>
      <c r="T565" s="37">
        <v>46</v>
      </c>
      <c r="U565" s="36" t="s">
        <v>472</v>
      </c>
      <c r="V565" s="36">
        <v>32</v>
      </c>
      <c r="W565" s="36">
        <v>59</v>
      </c>
      <c r="X565" s="36">
        <v>25</v>
      </c>
      <c r="Y565" s="36" t="s">
        <v>1567</v>
      </c>
    </row>
    <row r="566" spans="1:25" x14ac:dyDescent="0.65">
      <c r="A566" s="16">
        <v>520</v>
      </c>
      <c r="B566" s="35" t="s">
        <v>180</v>
      </c>
      <c r="C566" s="35" t="s">
        <v>1120</v>
      </c>
      <c r="D566" s="35"/>
      <c r="E566" s="36" t="s">
        <v>309</v>
      </c>
      <c r="F566" s="36">
        <v>1665</v>
      </c>
      <c r="G566" s="36" t="s">
        <v>320</v>
      </c>
      <c r="H566" s="36" t="s">
        <v>385</v>
      </c>
      <c r="I566" s="37">
        <v>5.2</v>
      </c>
      <c r="J566" s="37"/>
      <c r="K566" s="37">
        <v>24</v>
      </c>
      <c r="L566" s="37"/>
      <c r="M566" s="36"/>
      <c r="N566" s="36" t="s">
        <v>460</v>
      </c>
      <c r="O566" s="16">
        <v>520</v>
      </c>
      <c r="P566" s="35" t="s">
        <v>180</v>
      </c>
      <c r="Q566" s="36" t="s">
        <v>460</v>
      </c>
      <c r="R566" s="36">
        <v>18</v>
      </c>
      <c r="S566" s="36">
        <v>36</v>
      </c>
      <c r="T566" s="37">
        <v>24.1</v>
      </c>
      <c r="U566" s="36" t="s">
        <v>472</v>
      </c>
      <c r="V566" s="36">
        <v>23</v>
      </c>
      <c r="W566" s="36">
        <v>54</v>
      </c>
      <c r="X566" s="36">
        <v>12</v>
      </c>
      <c r="Y566" s="36" t="s">
        <v>1567</v>
      </c>
    </row>
    <row r="567" spans="1:25" x14ac:dyDescent="0.65">
      <c r="A567" s="16">
        <v>521</v>
      </c>
      <c r="B567" s="35" t="s">
        <v>1275</v>
      </c>
      <c r="C567" s="35"/>
      <c r="D567" s="35"/>
      <c r="E567" s="36"/>
      <c r="F567" s="36"/>
      <c r="G567" s="36" t="s">
        <v>224</v>
      </c>
      <c r="H567" s="36" t="s">
        <v>377</v>
      </c>
      <c r="I567" s="37">
        <v>4.5999999999999996</v>
      </c>
      <c r="J567" s="37"/>
      <c r="K567" s="37">
        <v>40</v>
      </c>
      <c r="L567" s="37"/>
      <c r="M567" s="36"/>
      <c r="N567" s="36" t="s">
        <v>450</v>
      </c>
      <c r="O567" s="16">
        <v>521</v>
      </c>
      <c r="P567" s="35" t="s">
        <v>1275</v>
      </c>
      <c r="Q567" s="36" t="s">
        <v>450</v>
      </c>
      <c r="R567" s="36">
        <v>18</v>
      </c>
      <c r="S567" s="36">
        <v>39</v>
      </c>
      <c r="T567" s="37">
        <v>0</v>
      </c>
      <c r="U567" s="36" t="s">
        <v>473</v>
      </c>
      <c r="V567" s="36">
        <v>5</v>
      </c>
      <c r="W567" s="36">
        <v>27</v>
      </c>
      <c r="X567" s="36">
        <v>0</v>
      </c>
      <c r="Y567" s="36" t="s">
        <v>1567</v>
      </c>
    </row>
    <row r="568" spans="1:25" x14ac:dyDescent="0.65">
      <c r="A568" s="16">
        <v>522</v>
      </c>
      <c r="B568" s="35" t="s">
        <v>181</v>
      </c>
      <c r="C568" s="35" t="s">
        <v>1121</v>
      </c>
      <c r="D568" s="35"/>
      <c r="E568" s="36" t="s">
        <v>272</v>
      </c>
      <c r="F568" s="36">
        <v>1780</v>
      </c>
      <c r="G568" s="36" t="s">
        <v>320</v>
      </c>
      <c r="H568" s="36" t="s">
        <v>385</v>
      </c>
      <c r="I568" s="37">
        <v>7.8</v>
      </c>
      <c r="J568" s="37"/>
      <c r="K568" s="37">
        <v>7.8</v>
      </c>
      <c r="L568" s="37"/>
      <c r="M568" s="36"/>
      <c r="N568" s="36" t="s">
        <v>437</v>
      </c>
      <c r="O568" s="16">
        <v>522</v>
      </c>
      <c r="P568" s="35" t="s">
        <v>181</v>
      </c>
      <c r="Q568" s="36" t="s">
        <v>437</v>
      </c>
      <c r="R568" s="36">
        <v>18</v>
      </c>
      <c r="S568" s="36">
        <v>43</v>
      </c>
      <c r="T568" s="37">
        <v>12.5</v>
      </c>
      <c r="U568" s="36" t="s">
        <v>472</v>
      </c>
      <c r="V568" s="36">
        <v>32</v>
      </c>
      <c r="W568" s="36">
        <v>17</v>
      </c>
      <c r="X568" s="36">
        <v>31</v>
      </c>
      <c r="Y568" s="36" t="s">
        <v>1567</v>
      </c>
    </row>
    <row r="569" spans="1:25" x14ac:dyDescent="0.65">
      <c r="A569" s="16">
        <v>523</v>
      </c>
      <c r="B569" s="35" t="s">
        <v>1236</v>
      </c>
      <c r="C569" s="35"/>
      <c r="D569" s="35" t="s">
        <v>255</v>
      </c>
      <c r="E569" s="36"/>
      <c r="F569" s="36"/>
      <c r="G569" s="36" t="s">
        <v>321</v>
      </c>
      <c r="H569" s="36" t="s">
        <v>389</v>
      </c>
      <c r="I569" s="37">
        <v>4.7</v>
      </c>
      <c r="J569" s="37"/>
      <c r="K569" s="40" t="s">
        <v>1478</v>
      </c>
      <c r="L569" s="37" t="s">
        <v>1479</v>
      </c>
      <c r="M569" s="36">
        <v>174</v>
      </c>
      <c r="N569" s="39"/>
      <c r="O569" s="16">
        <v>523</v>
      </c>
      <c r="P569" s="35" t="s">
        <v>1236</v>
      </c>
      <c r="Q569" s="39"/>
      <c r="R569" s="36">
        <v>18</v>
      </c>
      <c r="S569" s="36">
        <v>44</v>
      </c>
      <c r="T569" s="37">
        <v>20.399999999999999</v>
      </c>
      <c r="U569" s="36" t="s">
        <v>473</v>
      </c>
      <c r="V569" s="36">
        <v>39</v>
      </c>
      <c r="W569" s="36">
        <v>40</v>
      </c>
      <c r="X569" s="36">
        <v>13</v>
      </c>
      <c r="Y569" s="36" t="s">
        <v>1567</v>
      </c>
    </row>
    <row r="570" spans="1:25" x14ac:dyDescent="0.65">
      <c r="A570" s="16">
        <v>524</v>
      </c>
      <c r="B570" s="35" t="s">
        <v>1237</v>
      </c>
      <c r="C570" s="35"/>
      <c r="D570" s="35" t="s">
        <v>256</v>
      </c>
      <c r="E570" s="36"/>
      <c r="F570" s="36"/>
      <c r="G570" s="36" t="s">
        <v>321</v>
      </c>
      <c r="H570" s="36" t="s">
        <v>389</v>
      </c>
      <c r="I570" s="37">
        <v>4.4000000000000004</v>
      </c>
      <c r="J570" s="37"/>
      <c r="K570" s="40" t="s">
        <v>1480</v>
      </c>
      <c r="L570" s="37" t="s">
        <v>1481</v>
      </c>
      <c r="M570" s="36">
        <v>150</v>
      </c>
      <c r="N570" s="39"/>
      <c r="O570" s="16">
        <v>524</v>
      </c>
      <c r="P570" s="35" t="s">
        <v>1237</v>
      </c>
      <c r="Q570" s="39"/>
      <c r="R570" s="36">
        <v>18</v>
      </c>
      <c r="S570" s="36">
        <v>44</v>
      </c>
      <c r="T570" s="37">
        <v>46.4</v>
      </c>
      <c r="U570" s="36" t="s">
        <v>473</v>
      </c>
      <c r="V570" s="36">
        <v>37</v>
      </c>
      <c r="W570" s="36">
        <v>36</v>
      </c>
      <c r="X570" s="36">
        <v>19</v>
      </c>
      <c r="Y570" s="36" t="s">
        <v>1567</v>
      </c>
    </row>
    <row r="571" spans="1:25" x14ac:dyDescent="0.65">
      <c r="A571" s="16">
        <v>525</v>
      </c>
      <c r="B571" s="35" t="s">
        <v>1182</v>
      </c>
      <c r="C571" s="35" t="s">
        <v>1122</v>
      </c>
      <c r="D571" s="35"/>
      <c r="E571" s="36"/>
      <c r="F571" s="36"/>
      <c r="G571" s="36" t="s">
        <v>224</v>
      </c>
      <c r="H571" s="36" t="s">
        <v>390</v>
      </c>
      <c r="I571" s="37">
        <v>8</v>
      </c>
      <c r="J571" s="37"/>
      <c r="K571" s="37">
        <v>14</v>
      </c>
      <c r="L571" s="37"/>
      <c r="M571" s="36"/>
      <c r="N571" s="36" t="s">
        <v>715</v>
      </c>
      <c r="O571" s="16">
        <v>525</v>
      </c>
      <c r="P571" s="35" t="s">
        <v>1182</v>
      </c>
      <c r="Q571" s="36" t="s">
        <v>715</v>
      </c>
      <c r="R571" s="36">
        <v>18</v>
      </c>
      <c r="S571" s="36">
        <v>45</v>
      </c>
      <c r="T571" s="37">
        <v>18.600000000000001</v>
      </c>
      <c r="U571" s="36" t="s">
        <v>472</v>
      </c>
      <c r="V571" s="36">
        <v>9</v>
      </c>
      <c r="W571" s="36">
        <v>23</v>
      </c>
      <c r="X571" s="36">
        <v>1</v>
      </c>
      <c r="Y571" s="36" t="s">
        <v>1567</v>
      </c>
    </row>
    <row r="572" spans="1:25" x14ac:dyDescent="0.65">
      <c r="A572" s="16">
        <v>526</v>
      </c>
      <c r="B572" s="35" t="s">
        <v>1238</v>
      </c>
      <c r="C572" s="35" t="s">
        <v>697</v>
      </c>
      <c r="D572" s="35" t="s">
        <v>698</v>
      </c>
      <c r="E572" s="36"/>
      <c r="F572" s="36"/>
      <c r="G572" s="36" t="s">
        <v>667</v>
      </c>
      <c r="H572" s="36" t="s">
        <v>390</v>
      </c>
      <c r="I572" s="37">
        <v>6.7</v>
      </c>
      <c r="J572" s="37"/>
      <c r="K572" s="40"/>
      <c r="L572" s="37"/>
      <c r="M572" s="36"/>
      <c r="N572" s="39"/>
      <c r="O572" s="16">
        <v>526</v>
      </c>
      <c r="P572" s="35" t="s">
        <v>1238</v>
      </c>
      <c r="Q572" s="39"/>
      <c r="R572" s="36">
        <v>18</v>
      </c>
      <c r="S572" s="36">
        <v>50</v>
      </c>
      <c r="T572" s="37">
        <v>20</v>
      </c>
      <c r="U572" s="36" t="s">
        <v>472</v>
      </c>
      <c r="V572" s="36">
        <v>7</v>
      </c>
      <c r="W572" s="36">
        <v>54</v>
      </c>
      <c r="X572" s="36">
        <v>27</v>
      </c>
      <c r="Y572" s="36" t="s">
        <v>1567</v>
      </c>
    </row>
    <row r="573" spans="1:25" x14ac:dyDescent="0.65">
      <c r="A573" s="16">
        <v>527</v>
      </c>
      <c r="B573" s="35" t="s">
        <v>182</v>
      </c>
      <c r="C573" s="35" t="s">
        <v>1123</v>
      </c>
      <c r="D573" s="35" t="s">
        <v>1288</v>
      </c>
      <c r="E573" s="36" t="s">
        <v>304</v>
      </c>
      <c r="F573" s="36">
        <v>1681</v>
      </c>
      <c r="G573" s="36" t="s">
        <v>224</v>
      </c>
      <c r="H573" s="36" t="s">
        <v>390</v>
      </c>
      <c r="I573" s="37">
        <v>5.8</v>
      </c>
      <c r="J573" s="37"/>
      <c r="K573" s="37">
        <v>13</v>
      </c>
      <c r="L573" s="37"/>
      <c r="M573" s="36"/>
      <c r="N573" s="36" t="s">
        <v>461</v>
      </c>
      <c r="O573" s="16">
        <v>527</v>
      </c>
      <c r="P573" s="35" t="s">
        <v>182</v>
      </c>
      <c r="Q573" s="36" t="s">
        <v>461</v>
      </c>
      <c r="R573" s="36">
        <v>18</v>
      </c>
      <c r="S573" s="36">
        <v>51</v>
      </c>
      <c r="T573" s="37">
        <v>5.9</v>
      </c>
      <c r="U573" s="36" t="s">
        <v>472</v>
      </c>
      <c r="V573" s="36">
        <v>6</v>
      </c>
      <c r="W573" s="36">
        <v>16</v>
      </c>
      <c r="X573" s="36">
        <v>12</v>
      </c>
      <c r="Y573" s="36" t="s">
        <v>1567</v>
      </c>
    </row>
    <row r="574" spans="1:25" x14ac:dyDescent="0.65">
      <c r="A574" s="16">
        <v>528</v>
      </c>
      <c r="B574" s="35" t="s">
        <v>183</v>
      </c>
      <c r="C574" s="35" t="s">
        <v>1126</v>
      </c>
      <c r="D574" s="35" t="s">
        <v>1301</v>
      </c>
      <c r="E574" s="36" t="s">
        <v>310</v>
      </c>
      <c r="F574" s="36">
        <v>1779</v>
      </c>
      <c r="G574" s="36" t="s">
        <v>322</v>
      </c>
      <c r="H574" s="36" t="s">
        <v>389</v>
      </c>
      <c r="I574" s="37">
        <v>8.8000000000000007</v>
      </c>
      <c r="J574" s="37"/>
      <c r="K574" s="37">
        <v>1.5</v>
      </c>
      <c r="L574" s="37">
        <v>1</v>
      </c>
      <c r="M574" s="36">
        <v>55</v>
      </c>
      <c r="N574" s="36" t="s">
        <v>1364</v>
      </c>
      <c r="O574" s="16">
        <v>528</v>
      </c>
      <c r="P574" s="35" t="s">
        <v>183</v>
      </c>
      <c r="Q574" s="36" t="s">
        <v>1364</v>
      </c>
      <c r="R574" s="36">
        <v>18</v>
      </c>
      <c r="S574" s="36">
        <v>53</v>
      </c>
      <c r="T574" s="37">
        <v>35.1</v>
      </c>
      <c r="U574" s="36" t="s">
        <v>473</v>
      </c>
      <c r="V574" s="36">
        <v>33</v>
      </c>
      <c r="W574" s="36">
        <v>1</v>
      </c>
      <c r="X574" s="36">
        <v>44</v>
      </c>
      <c r="Y574" s="36" t="s">
        <v>1567</v>
      </c>
    </row>
    <row r="575" spans="1:25" x14ac:dyDescent="0.65">
      <c r="A575" s="16">
        <v>529</v>
      </c>
      <c r="B575" s="35" t="s">
        <v>1124</v>
      </c>
      <c r="C575" s="35"/>
      <c r="D575" s="35"/>
      <c r="E575" s="36"/>
      <c r="F575" s="36"/>
      <c r="G575" s="36" t="s">
        <v>320</v>
      </c>
      <c r="H575" s="36" t="s">
        <v>390</v>
      </c>
      <c r="I575" s="37">
        <v>8.1</v>
      </c>
      <c r="J575" s="37"/>
      <c r="K575" s="37">
        <v>7.2</v>
      </c>
      <c r="L575" s="37"/>
      <c r="M575" s="36"/>
      <c r="N575" s="36" t="s">
        <v>462</v>
      </c>
      <c r="O575" s="16">
        <v>529</v>
      </c>
      <c r="P575" s="35" t="s">
        <v>1124</v>
      </c>
      <c r="Q575" s="36" t="s">
        <v>462</v>
      </c>
      <c r="R575" s="36">
        <v>18</v>
      </c>
      <c r="S575" s="36">
        <v>53</v>
      </c>
      <c r="T575" s="37">
        <v>4</v>
      </c>
      <c r="U575" s="36" t="s">
        <v>472</v>
      </c>
      <c r="V575" s="36">
        <v>8</v>
      </c>
      <c r="W575" s="36">
        <v>42</v>
      </c>
      <c r="X575" s="36">
        <v>22</v>
      </c>
      <c r="Y575" s="36" t="s">
        <v>1567</v>
      </c>
    </row>
    <row r="576" spans="1:25" x14ac:dyDescent="0.65">
      <c r="A576" s="16">
        <v>530</v>
      </c>
      <c r="B576" s="35" t="s">
        <v>184</v>
      </c>
      <c r="C576" s="35" t="s">
        <v>1125</v>
      </c>
      <c r="D576" s="35"/>
      <c r="E576" s="36" t="s">
        <v>272</v>
      </c>
      <c r="F576" s="36">
        <v>1778</v>
      </c>
      <c r="G576" s="36" t="s">
        <v>320</v>
      </c>
      <c r="H576" s="36" t="s">
        <v>385</v>
      </c>
      <c r="I576" s="37">
        <v>7.7</v>
      </c>
      <c r="J576" s="37"/>
      <c r="K576" s="37">
        <v>9.1</v>
      </c>
      <c r="L576" s="37"/>
      <c r="M576" s="36"/>
      <c r="N576" s="36" t="s">
        <v>412</v>
      </c>
      <c r="O576" s="16">
        <v>530</v>
      </c>
      <c r="P576" s="35" t="s">
        <v>184</v>
      </c>
      <c r="Q576" s="36" t="s">
        <v>412</v>
      </c>
      <c r="R576" s="36">
        <v>18</v>
      </c>
      <c r="S576" s="36">
        <v>55</v>
      </c>
      <c r="T576" s="37">
        <v>3.3</v>
      </c>
      <c r="U576" s="36" t="s">
        <v>472</v>
      </c>
      <c r="V576" s="36">
        <v>30</v>
      </c>
      <c r="W576" s="36">
        <v>28</v>
      </c>
      <c r="X576" s="36">
        <v>42</v>
      </c>
      <c r="Y576" s="36" t="s">
        <v>1567</v>
      </c>
    </row>
    <row r="577" spans="1:212" x14ac:dyDescent="0.65">
      <c r="A577" s="16">
        <v>531</v>
      </c>
      <c r="B577" s="35" t="s">
        <v>1535</v>
      </c>
      <c r="C577" s="35" t="s">
        <v>1531</v>
      </c>
      <c r="D577" s="35" t="s">
        <v>257</v>
      </c>
      <c r="E577" s="36"/>
      <c r="F577" s="36"/>
      <c r="G577" s="36" t="s">
        <v>321</v>
      </c>
      <c r="H577" s="36" t="s">
        <v>377</v>
      </c>
      <c r="I577" s="37">
        <v>4</v>
      </c>
      <c r="J577" s="37"/>
      <c r="K577" s="37" t="s">
        <v>1532</v>
      </c>
      <c r="L577" s="37"/>
      <c r="M577" s="36">
        <v>104</v>
      </c>
      <c r="N577" s="39"/>
      <c r="O577" s="16">
        <v>531</v>
      </c>
      <c r="P577" s="35" t="s">
        <v>1535</v>
      </c>
      <c r="Q577" s="39"/>
      <c r="R577" s="36">
        <v>18</v>
      </c>
      <c r="S577" s="36">
        <v>56</v>
      </c>
      <c r="T577" s="37">
        <v>13.2</v>
      </c>
      <c r="U577" s="36" t="s">
        <v>473</v>
      </c>
      <c r="V577" s="36">
        <v>4</v>
      </c>
      <c r="W577" s="36">
        <v>12</v>
      </c>
      <c r="X577" s="36">
        <v>13</v>
      </c>
      <c r="Y577" s="36" t="s">
        <v>1567</v>
      </c>
    </row>
    <row r="578" spans="1:212" x14ac:dyDescent="0.65">
      <c r="A578" s="16">
        <v>532</v>
      </c>
      <c r="B578" s="35" t="s">
        <v>1127</v>
      </c>
      <c r="C578" s="35" t="s">
        <v>185</v>
      </c>
      <c r="D578" s="35"/>
      <c r="E578" s="36" t="s">
        <v>270</v>
      </c>
      <c r="F578" s="36">
        <v>1826</v>
      </c>
      <c r="G578" s="36" t="s">
        <v>320</v>
      </c>
      <c r="H578" s="36" t="s">
        <v>385</v>
      </c>
      <c r="I578" s="37">
        <v>6.8</v>
      </c>
      <c r="J578" s="37"/>
      <c r="K578" s="37">
        <v>11</v>
      </c>
      <c r="L578" s="37"/>
      <c r="M578" s="36"/>
      <c r="N578" s="36" t="s">
        <v>460</v>
      </c>
      <c r="O578" s="16">
        <v>532</v>
      </c>
      <c r="P578" s="35" t="s">
        <v>1127</v>
      </c>
      <c r="Q578" s="36" t="s">
        <v>460</v>
      </c>
      <c r="R578" s="36">
        <v>18</v>
      </c>
      <c r="S578" s="36">
        <v>59</v>
      </c>
      <c r="T578" s="37">
        <v>33</v>
      </c>
      <c r="U578" s="36" t="s">
        <v>472</v>
      </c>
      <c r="V578" s="36">
        <v>36</v>
      </c>
      <c r="W578" s="36">
        <v>37</v>
      </c>
      <c r="X578" s="36">
        <v>54</v>
      </c>
      <c r="Y578" s="36" t="s">
        <v>1567</v>
      </c>
    </row>
    <row r="579" spans="1:212" x14ac:dyDescent="0.65">
      <c r="A579" s="16">
        <v>533</v>
      </c>
      <c r="B579" s="35" t="s">
        <v>1128</v>
      </c>
      <c r="C579" s="35"/>
      <c r="D579" s="35"/>
      <c r="E579" s="36" t="s">
        <v>311</v>
      </c>
      <c r="F579" s="36">
        <v>1861</v>
      </c>
      <c r="G579" s="36" t="s">
        <v>323</v>
      </c>
      <c r="H579" s="36" t="s">
        <v>386</v>
      </c>
      <c r="I579" s="37" t="s">
        <v>1332</v>
      </c>
      <c r="J579" s="37"/>
      <c r="K579" s="37">
        <v>2</v>
      </c>
      <c r="L579" s="37"/>
      <c r="M579" s="36"/>
      <c r="N579" s="36" t="s">
        <v>432</v>
      </c>
      <c r="O579" s="16">
        <v>533</v>
      </c>
      <c r="P579" s="35" t="s">
        <v>1128</v>
      </c>
      <c r="Q579" s="36" t="s">
        <v>432</v>
      </c>
      <c r="R579" s="36">
        <v>19</v>
      </c>
      <c r="S579" s="36">
        <v>1</v>
      </c>
      <c r="T579" s="37">
        <v>39</v>
      </c>
      <c r="U579" s="36" t="s">
        <v>472</v>
      </c>
      <c r="V579" s="36">
        <v>36</v>
      </c>
      <c r="W579" s="36">
        <v>53</v>
      </c>
      <c r="X579" s="36">
        <v>27</v>
      </c>
      <c r="Y579" s="36" t="s">
        <v>1568</v>
      </c>
    </row>
    <row r="580" spans="1:212" x14ac:dyDescent="0.65">
      <c r="A580" s="16">
        <v>534</v>
      </c>
      <c r="B580" s="35" t="s">
        <v>1129</v>
      </c>
      <c r="C580" s="35"/>
      <c r="D580" s="35" t="s">
        <v>258</v>
      </c>
      <c r="E580" s="36"/>
      <c r="F580" s="36"/>
      <c r="G580" s="36" t="s">
        <v>323</v>
      </c>
      <c r="H580" s="36" t="s">
        <v>386</v>
      </c>
      <c r="I580" s="37">
        <v>9.6999999999999993</v>
      </c>
      <c r="J580" s="37"/>
      <c r="K580" s="37">
        <v>1</v>
      </c>
      <c r="L580" s="37"/>
      <c r="M580" s="36"/>
      <c r="N580" s="36" t="s">
        <v>1400</v>
      </c>
      <c r="O580" s="16">
        <v>534</v>
      </c>
      <c r="P580" s="35" t="s">
        <v>1129</v>
      </c>
      <c r="Q580" s="36" t="s">
        <v>1400</v>
      </c>
      <c r="R580" s="36">
        <v>19</v>
      </c>
      <c r="S580" s="36">
        <v>1</v>
      </c>
      <c r="T580" s="37">
        <v>54.1</v>
      </c>
      <c r="U580" s="36" t="s">
        <v>472</v>
      </c>
      <c r="V580" s="36">
        <v>36</v>
      </c>
      <c r="W580" s="36">
        <v>57</v>
      </c>
      <c r="X580" s="36">
        <v>12</v>
      </c>
      <c r="Y580" s="36" t="s">
        <v>1568</v>
      </c>
    </row>
    <row r="581" spans="1:212" x14ac:dyDescent="0.65">
      <c r="A581" s="16">
        <v>535</v>
      </c>
      <c r="B581" s="35" t="s">
        <v>17</v>
      </c>
      <c r="C581" s="35" t="s">
        <v>1504</v>
      </c>
      <c r="D581" s="35"/>
      <c r="E581" s="36"/>
      <c r="F581" s="36"/>
      <c r="G581" s="36" t="s">
        <v>327</v>
      </c>
      <c r="H581" s="36" t="s">
        <v>386</v>
      </c>
      <c r="I581" s="37"/>
      <c r="J581" s="37"/>
      <c r="K581" s="37">
        <v>6</v>
      </c>
      <c r="L581" s="37"/>
      <c r="M581" s="36"/>
      <c r="N581" s="36"/>
      <c r="O581" s="16">
        <v>535</v>
      </c>
      <c r="P581" s="35" t="s">
        <v>17</v>
      </c>
      <c r="Q581" s="36"/>
      <c r="R581" s="36">
        <v>19</v>
      </c>
      <c r="S581" s="36">
        <v>3</v>
      </c>
      <c r="T581" s="37">
        <v>6.9</v>
      </c>
      <c r="U581" s="36" t="s">
        <v>472</v>
      </c>
      <c r="V581" s="36">
        <v>37</v>
      </c>
      <c r="W581" s="36">
        <v>16</v>
      </c>
      <c r="X581" s="36">
        <v>35</v>
      </c>
      <c r="Y581" s="36" t="s">
        <v>1568</v>
      </c>
    </row>
    <row r="582" spans="1:212" x14ac:dyDescent="0.65">
      <c r="A582" s="16">
        <v>536</v>
      </c>
      <c r="B582" s="35" t="s">
        <v>1239</v>
      </c>
      <c r="C582" s="35" t="s">
        <v>699</v>
      </c>
      <c r="D582" s="35" t="s">
        <v>700</v>
      </c>
      <c r="E582" s="36"/>
      <c r="F582" s="36"/>
      <c r="G582" s="36" t="s">
        <v>667</v>
      </c>
      <c r="H582" s="36" t="s">
        <v>391</v>
      </c>
      <c r="I582" s="37">
        <v>7.5</v>
      </c>
      <c r="J582" s="37"/>
      <c r="K582" s="40"/>
      <c r="L582" s="37"/>
      <c r="M582" s="36"/>
      <c r="N582" s="39"/>
      <c r="O582" s="16">
        <v>536</v>
      </c>
      <c r="P582" s="35" t="s">
        <v>1239</v>
      </c>
      <c r="Q582" s="39"/>
      <c r="R582" s="36">
        <v>19</v>
      </c>
      <c r="S582" s="36">
        <v>4</v>
      </c>
      <c r="T582" s="37">
        <v>24.2</v>
      </c>
      <c r="U582" s="36" t="s">
        <v>472</v>
      </c>
      <c r="V582" s="36">
        <v>5</v>
      </c>
      <c r="W582" s="36">
        <v>41</v>
      </c>
      <c r="X582" s="36">
        <v>6</v>
      </c>
      <c r="Y582" s="36" t="s">
        <v>1568</v>
      </c>
    </row>
    <row r="583" spans="1:212" x14ac:dyDescent="0.65">
      <c r="A583" s="16">
        <v>537</v>
      </c>
      <c r="B583" s="35" t="s">
        <v>1131</v>
      </c>
      <c r="C583" s="35"/>
      <c r="D583" s="35"/>
      <c r="E583" s="36" t="s">
        <v>312</v>
      </c>
      <c r="F583" s="36">
        <v>1863</v>
      </c>
      <c r="G583" s="36" t="s">
        <v>322</v>
      </c>
      <c r="H583" s="36" t="s">
        <v>391</v>
      </c>
      <c r="I583" s="37">
        <v>11.9</v>
      </c>
      <c r="J583" s="37"/>
      <c r="K583" s="37">
        <v>0.43</v>
      </c>
      <c r="L583" s="37"/>
      <c r="M583" s="36"/>
      <c r="N583" s="36" t="s">
        <v>412</v>
      </c>
      <c r="O583" s="16">
        <v>537</v>
      </c>
      <c r="P583" s="35" t="s">
        <v>1131</v>
      </c>
      <c r="Q583" s="36" t="s">
        <v>412</v>
      </c>
      <c r="R583" s="36">
        <v>19</v>
      </c>
      <c r="S583" s="36">
        <v>5</v>
      </c>
      <c r="T583" s="37">
        <v>55.5</v>
      </c>
      <c r="U583" s="36" t="s">
        <v>472</v>
      </c>
      <c r="V583" s="36">
        <v>5</v>
      </c>
      <c r="W583" s="36">
        <v>59</v>
      </c>
      <c r="X583" s="36">
        <v>32</v>
      </c>
      <c r="Y583" s="36" t="s">
        <v>1568</v>
      </c>
    </row>
    <row r="584" spans="1:212" x14ac:dyDescent="0.65">
      <c r="A584" s="16">
        <v>538</v>
      </c>
      <c r="B584" s="35" t="s">
        <v>1240</v>
      </c>
      <c r="C584" s="35"/>
      <c r="D584" s="35" t="s">
        <v>259</v>
      </c>
      <c r="E584" s="36"/>
      <c r="F584" s="36"/>
      <c r="G584" s="36" t="s">
        <v>321</v>
      </c>
      <c r="H584" s="36" t="s">
        <v>386</v>
      </c>
      <c r="I584" s="37">
        <v>4.2</v>
      </c>
      <c r="J584" s="37"/>
      <c r="K584" s="40" t="s">
        <v>1482</v>
      </c>
      <c r="L584" s="37"/>
      <c r="M584" s="36">
        <v>15</v>
      </c>
      <c r="N584" s="39"/>
      <c r="O584" s="16">
        <v>538</v>
      </c>
      <c r="P584" s="35" t="s">
        <v>1240</v>
      </c>
      <c r="Q584" s="39"/>
      <c r="R584" s="36">
        <v>19</v>
      </c>
      <c r="S584" s="36">
        <v>6</v>
      </c>
      <c r="T584" s="37">
        <v>25.3</v>
      </c>
      <c r="U584" s="36" t="s">
        <v>472</v>
      </c>
      <c r="V584" s="36">
        <v>37</v>
      </c>
      <c r="W584" s="36">
        <v>3</v>
      </c>
      <c r="X584" s="36">
        <v>51</v>
      </c>
      <c r="Y584" s="36" t="s">
        <v>1568</v>
      </c>
    </row>
    <row r="585" spans="1:212" x14ac:dyDescent="0.65">
      <c r="A585" s="16">
        <v>539</v>
      </c>
      <c r="B585" s="35" t="s">
        <v>1130</v>
      </c>
      <c r="C585" s="35" t="s">
        <v>186</v>
      </c>
      <c r="D585" s="35"/>
      <c r="E585" s="36" t="s">
        <v>270</v>
      </c>
      <c r="F585" s="36">
        <v>1826</v>
      </c>
      <c r="G585" s="36" t="s">
        <v>319</v>
      </c>
      <c r="H585" s="36" t="s">
        <v>392</v>
      </c>
      <c r="I585" s="37">
        <v>8.8000000000000007</v>
      </c>
      <c r="J585" s="37">
        <v>14.7</v>
      </c>
      <c r="K585" s="37">
        <v>20</v>
      </c>
      <c r="L585" s="37">
        <v>12.9</v>
      </c>
      <c r="M585" s="36">
        <v>15</v>
      </c>
      <c r="N585" s="36" t="s">
        <v>656</v>
      </c>
      <c r="O585" s="16">
        <v>539</v>
      </c>
      <c r="P585" s="35" t="s">
        <v>1130</v>
      </c>
      <c r="Q585" s="36" t="s">
        <v>656</v>
      </c>
      <c r="R585" s="36">
        <v>19</v>
      </c>
      <c r="S585" s="36">
        <v>9</v>
      </c>
      <c r="T585" s="37">
        <v>46.1</v>
      </c>
      <c r="U585" s="36" t="s">
        <v>472</v>
      </c>
      <c r="V585" s="36">
        <v>63</v>
      </c>
      <c r="W585" s="36">
        <v>51</v>
      </c>
      <c r="X585" s="36">
        <v>25</v>
      </c>
      <c r="Y585" s="36" t="s">
        <v>1568</v>
      </c>
    </row>
    <row r="586" spans="1:212" ht="15" customHeight="1" x14ac:dyDescent="0.65">
      <c r="A586" s="18" t="s">
        <v>1577</v>
      </c>
      <c r="B586" s="17" t="s">
        <v>1578</v>
      </c>
      <c r="C586" s="19" t="s">
        <v>1579</v>
      </c>
      <c r="D586" s="17" t="s">
        <v>195</v>
      </c>
      <c r="E586" s="28"/>
      <c r="F586" s="28"/>
      <c r="G586" s="17" t="s">
        <v>318</v>
      </c>
      <c r="H586" s="17" t="s">
        <v>329</v>
      </c>
      <c r="I586" s="17" t="s">
        <v>404</v>
      </c>
      <c r="J586" s="17" t="s">
        <v>406</v>
      </c>
      <c r="K586" s="17" t="s">
        <v>407</v>
      </c>
      <c r="L586" s="17" t="s">
        <v>409</v>
      </c>
      <c r="M586" s="17" t="s">
        <v>410</v>
      </c>
      <c r="N586" s="17" t="s">
        <v>1580</v>
      </c>
      <c r="O586" s="18" t="s">
        <v>1577</v>
      </c>
      <c r="P586" s="17" t="s">
        <v>1578</v>
      </c>
      <c r="Q586" s="17" t="s">
        <v>1580</v>
      </c>
      <c r="R586" s="25" t="s">
        <v>1593</v>
      </c>
      <c r="S586" s="26"/>
      <c r="T586" s="27"/>
      <c r="U586" s="25" t="s">
        <v>1594</v>
      </c>
      <c r="V586" s="26"/>
      <c r="W586" s="26"/>
      <c r="X586" s="27"/>
      <c r="Y586" s="29" t="s">
        <v>1581</v>
      </c>
      <c r="Z586" s="30"/>
      <c r="AA586" s="30"/>
      <c r="AB586" s="30"/>
      <c r="AC586" s="30"/>
      <c r="AD586" s="30"/>
      <c r="AE586" s="30"/>
      <c r="AF586" s="30"/>
      <c r="AG586" s="30"/>
      <c r="AH586" s="30"/>
      <c r="AI586" s="30"/>
      <c r="AJ586" s="30"/>
      <c r="AK586" s="30"/>
      <c r="AL586" s="30"/>
      <c r="AM586" s="30"/>
      <c r="AN586" s="30"/>
      <c r="AO586" s="30"/>
      <c r="AP586" s="30"/>
      <c r="AQ586" s="30"/>
      <c r="AR586" s="30"/>
      <c r="AS586" s="30"/>
      <c r="AT586" s="30"/>
      <c r="AU586" s="30"/>
      <c r="AV586" s="30"/>
      <c r="AW586" s="30"/>
      <c r="AX586" s="30"/>
      <c r="AY586" s="30"/>
      <c r="AZ586" s="30"/>
      <c r="BA586" s="30"/>
      <c r="BB586" s="30"/>
      <c r="BC586" s="30"/>
      <c r="BD586" s="30"/>
      <c r="BE586" s="30"/>
      <c r="BF586" s="30"/>
      <c r="BG586" s="30"/>
      <c r="BH586" s="30"/>
      <c r="BI586" s="30"/>
      <c r="BJ586" s="30"/>
      <c r="BK586" s="30"/>
      <c r="BL586" s="30"/>
      <c r="BM586" s="30"/>
      <c r="BN586" s="30"/>
      <c r="BO586" s="30"/>
      <c r="BP586" s="30"/>
      <c r="BQ586" s="30"/>
      <c r="BR586" s="30"/>
      <c r="BS586" s="30"/>
      <c r="BT586" s="30"/>
      <c r="BU586" s="30"/>
      <c r="BV586" s="30"/>
      <c r="BW586" s="30"/>
      <c r="BX586" s="30"/>
      <c r="BY586" s="30"/>
      <c r="BZ586" s="30"/>
      <c r="CA586" s="30"/>
      <c r="CB586" s="30"/>
      <c r="CC586" s="30"/>
      <c r="CD586" s="30"/>
      <c r="CE586" s="30"/>
      <c r="CF586" s="30"/>
      <c r="CG586" s="30"/>
      <c r="CH586" s="30"/>
      <c r="CI586" s="30"/>
      <c r="CJ586" s="30"/>
      <c r="CK586" s="30"/>
      <c r="CL586" s="30"/>
      <c r="CM586" s="30"/>
      <c r="CN586" s="30"/>
      <c r="CO586" s="30"/>
      <c r="CP586" s="30"/>
      <c r="CQ586" s="30"/>
      <c r="CR586" s="30"/>
      <c r="CS586" s="30"/>
      <c r="CT586" s="30"/>
      <c r="CU586" s="30"/>
      <c r="CV586" s="30"/>
      <c r="CW586" s="30"/>
      <c r="CX586" s="30"/>
      <c r="CY586" s="30"/>
      <c r="CZ586" s="30"/>
      <c r="DA586" s="30"/>
      <c r="DB586" s="30"/>
      <c r="DC586" s="30"/>
      <c r="DD586" s="30"/>
      <c r="DE586" s="30"/>
      <c r="DF586" s="30"/>
      <c r="DG586" s="30"/>
      <c r="DH586" s="30"/>
      <c r="DI586" s="30"/>
      <c r="DJ586" s="30"/>
      <c r="DK586" s="30"/>
      <c r="DL586" s="30"/>
      <c r="DM586" s="30"/>
      <c r="DN586" s="30"/>
      <c r="DO586" s="30"/>
      <c r="DP586" s="30"/>
      <c r="DQ586" s="30"/>
      <c r="DR586" s="30"/>
      <c r="DS586" s="30"/>
      <c r="DT586" s="30"/>
      <c r="DU586" s="30"/>
      <c r="DV586" s="30"/>
      <c r="DW586" s="30"/>
      <c r="DX586" s="30"/>
      <c r="DY586" s="30"/>
      <c r="DZ586" s="30"/>
      <c r="EA586" s="30"/>
      <c r="EB586" s="30"/>
      <c r="EC586" s="30"/>
      <c r="ED586" s="30"/>
      <c r="EE586" s="30"/>
      <c r="EF586" s="30"/>
      <c r="EG586" s="30"/>
      <c r="EH586" s="30"/>
      <c r="EI586" s="30"/>
      <c r="EJ586" s="30"/>
      <c r="EK586" s="30"/>
      <c r="EL586" s="30"/>
      <c r="EM586" s="30"/>
      <c r="EN586" s="30"/>
      <c r="EO586" s="30"/>
      <c r="EP586" s="30"/>
      <c r="EQ586" s="30"/>
      <c r="ER586" s="30"/>
      <c r="ES586" s="30"/>
      <c r="ET586" s="30"/>
      <c r="EU586" s="30"/>
      <c r="EV586" s="30"/>
      <c r="EW586" s="30"/>
      <c r="EX586" s="30"/>
      <c r="EY586" s="30"/>
      <c r="EZ586" s="30"/>
      <c r="FA586" s="30"/>
      <c r="FB586" s="30"/>
      <c r="FC586" s="30"/>
      <c r="FD586" s="30"/>
      <c r="FE586" s="30"/>
      <c r="FF586" s="30"/>
      <c r="FG586" s="30"/>
      <c r="FH586" s="30"/>
      <c r="FI586" s="30"/>
      <c r="FJ586" s="30"/>
      <c r="FK586" s="30"/>
      <c r="FL586" s="30"/>
      <c r="FM586" s="30"/>
      <c r="FN586" s="30"/>
      <c r="FO586" s="30"/>
      <c r="FP586" s="30"/>
      <c r="FQ586" s="30"/>
      <c r="FR586" s="30"/>
      <c r="FS586" s="30"/>
      <c r="FT586" s="30"/>
      <c r="FU586" s="30"/>
      <c r="FV586" s="30"/>
      <c r="FW586" s="30"/>
      <c r="FX586" s="30"/>
      <c r="FY586" s="30"/>
      <c r="FZ586" s="30"/>
      <c r="GA586" s="30"/>
      <c r="GB586" s="30"/>
      <c r="GC586" s="30"/>
      <c r="GD586" s="30"/>
      <c r="GE586" s="30"/>
      <c r="GF586" s="30"/>
      <c r="GG586" s="30"/>
      <c r="GH586" s="30"/>
      <c r="GI586" s="30"/>
      <c r="GJ586" s="30"/>
      <c r="GK586" s="30"/>
      <c r="GL586" s="30"/>
      <c r="GM586" s="30"/>
      <c r="GN586" s="30"/>
      <c r="GO586" s="30"/>
      <c r="GP586" s="30"/>
      <c r="GQ586" s="30"/>
      <c r="GR586" s="30"/>
      <c r="GS586" s="30"/>
      <c r="GT586" s="30"/>
      <c r="GU586" s="30"/>
      <c r="GV586" s="30"/>
      <c r="GW586" s="30"/>
      <c r="GX586" s="30"/>
      <c r="GY586" s="30"/>
      <c r="GZ586" s="30"/>
      <c r="HA586" s="30"/>
      <c r="HB586" s="30"/>
      <c r="HC586" s="30"/>
      <c r="HD586" s="30"/>
    </row>
    <row r="587" spans="1:212" ht="15" customHeight="1" x14ac:dyDescent="0.65">
      <c r="A587" s="18"/>
      <c r="B587" s="18"/>
      <c r="C587" s="20"/>
      <c r="D587" s="18"/>
      <c r="E587" s="32" t="s">
        <v>269</v>
      </c>
      <c r="F587" s="32" t="s">
        <v>317</v>
      </c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22" t="s">
        <v>1592</v>
      </c>
      <c r="S587" s="23"/>
      <c r="T587" s="23"/>
      <c r="U587" s="23"/>
      <c r="V587" s="23"/>
      <c r="W587" s="23"/>
      <c r="X587" s="24"/>
      <c r="Y587" s="33"/>
      <c r="Z587" s="34"/>
      <c r="AA587" s="34"/>
      <c r="AB587" s="34"/>
      <c r="AC587" s="34"/>
      <c r="AD587" s="34"/>
      <c r="AE587" s="34"/>
      <c r="AF587" s="34"/>
      <c r="AG587" s="34"/>
      <c r="AH587" s="34"/>
      <c r="AI587" s="34"/>
      <c r="AJ587" s="34"/>
      <c r="AK587" s="34"/>
      <c r="AL587" s="34"/>
      <c r="AM587" s="34"/>
      <c r="AN587" s="34"/>
      <c r="AO587" s="34"/>
      <c r="AP587" s="34"/>
      <c r="AQ587" s="34"/>
      <c r="AR587" s="34"/>
      <c r="AS587" s="34"/>
      <c r="AT587" s="34"/>
      <c r="AU587" s="34"/>
      <c r="AV587" s="34"/>
      <c r="AW587" s="34"/>
      <c r="AX587" s="34"/>
      <c r="AY587" s="34"/>
      <c r="AZ587" s="34"/>
      <c r="BA587" s="34"/>
      <c r="BB587" s="34"/>
      <c r="BC587" s="34"/>
      <c r="BD587" s="34"/>
      <c r="BE587" s="34"/>
      <c r="BF587" s="34"/>
      <c r="BG587" s="34"/>
      <c r="BH587" s="34"/>
      <c r="BI587" s="34"/>
      <c r="BJ587" s="34"/>
      <c r="BK587" s="34"/>
      <c r="BL587" s="34"/>
      <c r="BM587" s="34"/>
      <c r="BN587" s="34"/>
      <c r="BO587" s="34"/>
      <c r="BP587" s="34"/>
      <c r="BQ587" s="34"/>
      <c r="BR587" s="34"/>
      <c r="BS587" s="34"/>
      <c r="BT587" s="34"/>
      <c r="BU587" s="34"/>
      <c r="BV587" s="34"/>
      <c r="BW587" s="34"/>
      <c r="BX587" s="34"/>
      <c r="BY587" s="34"/>
      <c r="BZ587" s="34"/>
      <c r="CA587" s="34"/>
      <c r="CB587" s="34"/>
      <c r="CC587" s="34"/>
      <c r="CD587" s="34"/>
      <c r="CE587" s="34"/>
      <c r="CF587" s="34"/>
      <c r="CG587" s="34"/>
      <c r="CH587" s="34"/>
      <c r="CI587" s="34"/>
      <c r="CJ587" s="34"/>
      <c r="CK587" s="34"/>
      <c r="CL587" s="34"/>
      <c r="CM587" s="34"/>
      <c r="CN587" s="34"/>
      <c r="CO587" s="34"/>
      <c r="CP587" s="34"/>
      <c r="CQ587" s="34"/>
      <c r="CR587" s="34"/>
      <c r="CS587" s="34"/>
      <c r="CT587" s="34"/>
      <c r="CU587" s="34"/>
      <c r="CV587" s="34"/>
      <c r="CW587" s="34"/>
      <c r="CX587" s="34"/>
      <c r="CY587" s="34"/>
      <c r="CZ587" s="34"/>
      <c r="DA587" s="34"/>
      <c r="DB587" s="34"/>
      <c r="DC587" s="34"/>
      <c r="DD587" s="34"/>
      <c r="DE587" s="34"/>
      <c r="DF587" s="34"/>
      <c r="DG587" s="34"/>
      <c r="DH587" s="34"/>
      <c r="DI587" s="34"/>
      <c r="DJ587" s="34"/>
      <c r="DK587" s="34"/>
      <c r="DL587" s="34"/>
      <c r="DM587" s="34"/>
      <c r="DN587" s="34"/>
      <c r="DO587" s="34"/>
      <c r="DP587" s="34"/>
      <c r="DQ587" s="34"/>
      <c r="DR587" s="34"/>
      <c r="DS587" s="34"/>
      <c r="DT587" s="34"/>
      <c r="DU587" s="34"/>
      <c r="DV587" s="34"/>
      <c r="DW587" s="34"/>
      <c r="DX587" s="34"/>
      <c r="DY587" s="34"/>
      <c r="DZ587" s="34"/>
      <c r="EA587" s="34"/>
      <c r="EB587" s="34"/>
      <c r="EC587" s="34"/>
      <c r="ED587" s="34"/>
      <c r="EE587" s="34"/>
      <c r="EF587" s="34"/>
      <c r="EG587" s="34"/>
      <c r="EH587" s="34"/>
      <c r="EI587" s="34"/>
      <c r="EJ587" s="34"/>
      <c r="EK587" s="34"/>
      <c r="EL587" s="34"/>
      <c r="EM587" s="34"/>
      <c r="EN587" s="34"/>
      <c r="EO587" s="34"/>
      <c r="EP587" s="34"/>
      <c r="EQ587" s="34"/>
      <c r="ER587" s="34"/>
      <c r="ES587" s="34"/>
      <c r="ET587" s="34"/>
      <c r="EU587" s="34"/>
      <c r="EV587" s="34"/>
      <c r="EW587" s="34"/>
      <c r="EX587" s="34"/>
      <c r="EY587" s="34"/>
      <c r="EZ587" s="34"/>
      <c r="FA587" s="34"/>
      <c r="FB587" s="34"/>
      <c r="FC587" s="34"/>
      <c r="FD587" s="34"/>
      <c r="FE587" s="34"/>
      <c r="FF587" s="34"/>
      <c r="FG587" s="34"/>
      <c r="FH587" s="34"/>
      <c r="FI587" s="34"/>
      <c r="FJ587" s="34"/>
      <c r="FK587" s="34"/>
      <c r="FL587" s="34"/>
      <c r="FM587" s="34"/>
      <c r="FN587" s="34"/>
      <c r="FO587" s="34"/>
      <c r="FP587" s="34"/>
      <c r="FQ587" s="34"/>
      <c r="FR587" s="34"/>
      <c r="FS587" s="34"/>
      <c r="FT587" s="34"/>
      <c r="FU587" s="34"/>
      <c r="FV587" s="34"/>
      <c r="FW587" s="34"/>
      <c r="FX587" s="34"/>
      <c r="FY587" s="34"/>
      <c r="FZ587" s="34"/>
      <c r="GA587" s="34"/>
      <c r="GB587" s="34"/>
      <c r="GC587" s="34"/>
      <c r="GD587" s="34"/>
      <c r="GE587" s="34"/>
      <c r="GF587" s="34"/>
      <c r="GG587" s="34"/>
      <c r="GH587" s="34"/>
      <c r="GI587" s="34"/>
      <c r="GJ587" s="34"/>
      <c r="GK587" s="34"/>
      <c r="GL587" s="34"/>
      <c r="GM587" s="34"/>
      <c r="GN587" s="34"/>
      <c r="GO587" s="34"/>
      <c r="GP587" s="34"/>
      <c r="GQ587" s="34"/>
      <c r="GR587" s="34"/>
      <c r="GS587" s="34"/>
      <c r="GT587" s="34"/>
      <c r="GU587" s="34"/>
      <c r="GV587" s="34"/>
      <c r="GW587" s="34"/>
      <c r="GX587" s="34"/>
      <c r="GY587" s="34"/>
      <c r="GZ587" s="34"/>
      <c r="HA587" s="34"/>
      <c r="HB587" s="34"/>
      <c r="HC587" s="34"/>
      <c r="HD587" s="34"/>
    </row>
    <row r="588" spans="1:212" ht="15" customHeight="1" x14ac:dyDescent="0.65">
      <c r="A588" s="18"/>
      <c r="B588" s="18"/>
      <c r="C588" s="21"/>
      <c r="D588" s="18"/>
      <c r="E588" s="32"/>
      <c r="F588" s="32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5" t="s">
        <v>1591</v>
      </c>
      <c r="S588" s="15" t="s">
        <v>469</v>
      </c>
      <c r="T588" s="15" t="s">
        <v>470</v>
      </c>
      <c r="U588" s="15" t="s">
        <v>471</v>
      </c>
      <c r="V588" s="15" t="s">
        <v>474</v>
      </c>
      <c r="W588" s="15" t="s">
        <v>475</v>
      </c>
      <c r="X588" s="15" t="s">
        <v>476</v>
      </c>
      <c r="Y588" s="33"/>
      <c r="Z588" s="34"/>
      <c r="AA588" s="34"/>
      <c r="AB588" s="34"/>
      <c r="AC588" s="34"/>
      <c r="AD588" s="34"/>
      <c r="AE588" s="34"/>
      <c r="AF588" s="34"/>
      <c r="AG588" s="34"/>
      <c r="AH588" s="34"/>
      <c r="AI588" s="34"/>
      <c r="AJ588" s="34"/>
      <c r="AK588" s="34"/>
      <c r="AL588" s="34"/>
      <c r="AM588" s="34"/>
      <c r="AN588" s="34"/>
      <c r="AO588" s="34"/>
      <c r="AP588" s="34"/>
      <c r="AQ588" s="34"/>
      <c r="AR588" s="34"/>
      <c r="AS588" s="34"/>
      <c r="AT588" s="34"/>
      <c r="AU588" s="34"/>
      <c r="AV588" s="34"/>
      <c r="AW588" s="34"/>
      <c r="AX588" s="34"/>
      <c r="AY588" s="34"/>
      <c r="AZ588" s="34"/>
      <c r="BA588" s="34"/>
      <c r="BB588" s="34"/>
      <c r="BC588" s="34"/>
      <c r="BD588" s="34"/>
      <c r="BE588" s="34"/>
      <c r="BF588" s="34"/>
      <c r="BG588" s="34"/>
      <c r="BH588" s="34"/>
      <c r="BI588" s="34"/>
      <c r="BJ588" s="34"/>
      <c r="BK588" s="34"/>
      <c r="BL588" s="34"/>
      <c r="BM588" s="34"/>
      <c r="BN588" s="34"/>
      <c r="BO588" s="34"/>
      <c r="BP588" s="34"/>
      <c r="BQ588" s="34"/>
      <c r="BR588" s="34"/>
      <c r="BS588" s="34"/>
      <c r="BT588" s="34"/>
      <c r="BU588" s="34"/>
      <c r="BV588" s="34"/>
      <c r="BW588" s="34"/>
      <c r="BX588" s="34"/>
      <c r="BY588" s="34"/>
      <c r="BZ588" s="34"/>
      <c r="CA588" s="34"/>
      <c r="CB588" s="34"/>
      <c r="CC588" s="34"/>
      <c r="CD588" s="34"/>
      <c r="CE588" s="34"/>
      <c r="CF588" s="34"/>
      <c r="CG588" s="34"/>
      <c r="CH588" s="34"/>
      <c r="CI588" s="34"/>
      <c r="CJ588" s="34"/>
      <c r="CK588" s="34"/>
      <c r="CL588" s="34"/>
      <c r="CM588" s="34"/>
      <c r="CN588" s="34"/>
      <c r="CO588" s="34"/>
      <c r="CP588" s="34"/>
      <c r="CQ588" s="34"/>
      <c r="CR588" s="34"/>
      <c r="CS588" s="34"/>
      <c r="CT588" s="34"/>
      <c r="CU588" s="34"/>
      <c r="CV588" s="34"/>
      <c r="CW588" s="34"/>
      <c r="CX588" s="34"/>
      <c r="CY588" s="34"/>
      <c r="CZ588" s="34"/>
      <c r="DA588" s="34"/>
      <c r="DB588" s="34"/>
      <c r="DC588" s="34"/>
      <c r="DD588" s="34"/>
      <c r="DE588" s="34"/>
      <c r="DF588" s="34"/>
      <c r="DG588" s="34"/>
      <c r="DH588" s="34"/>
      <c r="DI588" s="34"/>
      <c r="DJ588" s="34"/>
      <c r="DK588" s="34"/>
      <c r="DL588" s="34"/>
      <c r="DM588" s="34"/>
      <c r="DN588" s="34"/>
      <c r="DO588" s="34"/>
      <c r="DP588" s="34"/>
      <c r="DQ588" s="34"/>
      <c r="DR588" s="34"/>
      <c r="DS588" s="34"/>
      <c r="DT588" s="34"/>
      <c r="DU588" s="34"/>
      <c r="DV588" s="34"/>
      <c r="DW588" s="34"/>
      <c r="DX588" s="34"/>
      <c r="DY588" s="34"/>
      <c r="DZ588" s="34"/>
      <c r="EA588" s="34"/>
      <c r="EB588" s="34"/>
      <c r="EC588" s="34"/>
      <c r="ED588" s="34"/>
      <c r="EE588" s="34"/>
      <c r="EF588" s="34"/>
      <c r="EG588" s="34"/>
      <c r="EH588" s="34"/>
      <c r="EI588" s="34"/>
      <c r="EJ588" s="34"/>
      <c r="EK588" s="34"/>
      <c r="EL588" s="34"/>
      <c r="EM588" s="34"/>
      <c r="EN588" s="34"/>
      <c r="EO588" s="34"/>
      <c r="EP588" s="34"/>
      <c r="EQ588" s="34"/>
      <c r="ER588" s="34"/>
      <c r="ES588" s="34"/>
      <c r="ET588" s="34"/>
      <c r="EU588" s="34"/>
      <c r="EV588" s="34"/>
      <c r="EW588" s="34"/>
      <c r="EX588" s="34"/>
      <c r="EY588" s="34"/>
      <c r="EZ588" s="34"/>
      <c r="FA588" s="34"/>
      <c r="FB588" s="34"/>
      <c r="FC588" s="34"/>
      <c r="FD588" s="34"/>
      <c r="FE588" s="34"/>
      <c r="FF588" s="34"/>
      <c r="FG588" s="34"/>
      <c r="FH588" s="34"/>
      <c r="FI588" s="34"/>
      <c r="FJ588" s="34"/>
      <c r="FK588" s="34"/>
      <c r="FL588" s="34"/>
      <c r="FM588" s="34"/>
      <c r="FN588" s="34"/>
      <c r="FO588" s="34"/>
      <c r="FP588" s="34"/>
      <c r="FQ588" s="34"/>
      <c r="FR588" s="34"/>
      <c r="FS588" s="34"/>
      <c r="FT588" s="34"/>
      <c r="FU588" s="34"/>
      <c r="FV588" s="34"/>
      <c r="FW588" s="34"/>
      <c r="FX588" s="34"/>
      <c r="FY588" s="34"/>
      <c r="FZ588" s="34"/>
      <c r="GA588" s="34"/>
      <c r="GB588" s="34"/>
      <c r="GC588" s="34"/>
      <c r="GD588" s="34"/>
      <c r="GE588" s="34"/>
      <c r="GF588" s="34"/>
      <c r="GG588" s="34"/>
      <c r="GH588" s="34"/>
      <c r="GI588" s="34"/>
      <c r="GJ588" s="34"/>
      <c r="GK588" s="34"/>
      <c r="GL588" s="34"/>
      <c r="GM588" s="34"/>
      <c r="GN588" s="34"/>
      <c r="GO588" s="34"/>
      <c r="GP588" s="34"/>
      <c r="GQ588" s="34"/>
      <c r="GR588" s="34"/>
      <c r="GS588" s="34"/>
      <c r="GT588" s="34"/>
      <c r="GU588" s="34"/>
      <c r="GV588" s="34"/>
      <c r="GW588" s="34"/>
      <c r="GX588" s="34"/>
      <c r="GY588" s="34"/>
      <c r="GZ588" s="34"/>
      <c r="HA588" s="34"/>
      <c r="HB588" s="34"/>
      <c r="HC588" s="34"/>
      <c r="HD588" s="34"/>
    </row>
    <row r="589" spans="1:212" x14ac:dyDescent="0.65">
      <c r="A589" s="16">
        <v>540</v>
      </c>
      <c r="B589" s="35" t="s">
        <v>1132</v>
      </c>
      <c r="C589" s="35" t="s">
        <v>187</v>
      </c>
      <c r="D589" s="35" t="s">
        <v>733</v>
      </c>
      <c r="E589" s="36" t="s">
        <v>270</v>
      </c>
      <c r="F589" s="36">
        <v>1826</v>
      </c>
      <c r="G589" s="36" t="s">
        <v>320</v>
      </c>
      <c r="H589" s="36" t="s">
        <v>392</v>
      </c>
      <c r="I589" s="37">
        <v>5.3</v>
      </c>
      <c r="J589" s="37"/>
      <c r="K589" s="37">
        <v>20.399999999999999</v>
      </c>
      <c r="L589" s="37"/>
      <c r="M589" s="36"/>
      <c r="N589" s="36" t="s">
        <v>442</v>
      </c>
      <c r="O589" s="16">
        <v>540</v>
      </c>
      <c r="P589" s="35" t="s">
        <v>1132</v>
      </c>
      <c r="Q589" s="36" t="s">
        <v>442</v>
      </c>
      <c r="R589" s="36">
        <v>19</v>
      </c>
      <c r="S589" s="36">
        <v>10</v>
      </c>
      <c r="T589" s="37">
        <v>51.7</v>
      </c>
      <c r="U589" s="36" t="s">
        <v>472</v>
      </c>
      <c r="V589" s="36">
        <v>59</v>
      </c>
      <c r="W589" s="36">
        <v>58</v>
      </c>
      <c r="X589" s="36">
        <v>55</v>
      </c>
      <c r="Y589" s="36" t="s">
        <v>1568</v>
      </c>
    </row>
    <row r="590" spans="1:212" x14ac:dyDescent="0.65">
      <c r="A590" s="16">
        <v>541</v>
      </c>
      <c r="B590" s="35" t="s">
        <v>1183</v>
      </c>
      <c r="C590" s="35" t="s">
        <v>1134</v>
      </c>
      <c r="D590" s="35"/>
      <c r="E590" s="36"/>
      <c r="F590" s="36"/>
      <c r="G590" s="36" t="s">
        <v>320</v>
      </c>
      <c r="H590" s="36" t="s">
        <v>389</v>
      </c>
      <c r="I590" s="37">
        <v>8.4</v>
      </c>
      <c r="J590" s="37"/>
      <c r="K590" s="37">
        <v>7.1</v>
      </c>
      <c r="L590" s="37"/>
      <c r="M590" s="36"/>
      <c r="N590" s="36" t="s">
        <v>419</v>
      </c>
      <c r="O590" s="16">
        <v>541</v>
      </c>
      <c r="P590" s="35" t="s">
        <v>1183</v>
      </c>
      <c r="Q590" s="36" t="s">
        <v>419</v>
      </c>
      <c r="R590" s="36">
        <v>19</v>
      </c>
      <c r="S590" s="36">
        <v>16</v>
      </c>
      <c r="T590" s="37">
        <v>35.4</v>
      </c>
      <c r="U590" s="36" t="s">
        <v>473</v>
      </c>
      <c r="V590" s="36">
        <v>30</v>
      </c>
      <c r="W590" s="36">
        <v>11</v>
      </c>
      <c r="X590" s="36">
        <v>5</v>
      </c>
      <c r="Y590" s="36" t="s">
        <v>1568</v>
      </c>
    </row>
    <row r="591" spans="1:212" x14ac:dyDescent="0.65">
      <c r="A591" s="16">
        <v>542</v>
      </c>
      <c r="B591" s="35" t="s">
        <v>1133</v>
      </c>
      <c r="C591" s="35"/>
      <c r="D591" s="35"/>
      <c r="E591" s="36"/>
      <c r="F591" s="36"/>
      <c r="G591" s="36" t="s">
        <v>319</v>
      </c>
      <c r="H591" s="36" t="s">
        <v>392</v>
      </c>
      <c r="I591" s="37">
        <v>11.9</v>
      </c>
      <c r="J591" s="37">
        <v>13.1</v>
      </c>
      <c r="K591" s="37">
        <v>2.2999999999999998</v>
      </c>
      <c r="L591" s="37">
        <v>1.5</v>
      </c>
      <c r="M591" s="36">
        <v>123</v>
      </c>
      <c r="N591" s="36" t="s">
        <v>655</v>
      </c>
      <c r="O591" s="16">
        <v>542</v>
      </c>
      <c r="P591" s="35" t="s">
        <v>1133</v>
      </c>
      <c r="Q591" s="36" t="s">
        <v>655</v>
      </c>
      <c r="R591" s="36">
        <v>19</v>
      </c>
      <c r="S591" s="36">
        <v>18</v>
      </c>
      <c r="T591" s="37">
        <v>23.1</v>
      </c>
      <c r="U591" s="36" t="s">
        <v>472</v>
      </c>
      <c r="V591" s="36">
        <v>60</v>
      </c>
      <c r="W591" s="36">
        <v>30</v>
      </c>
      <c r="X591" s="36">
        <v>5</v>
      </c>
      <c r="Y591" s="36" t="s">
        <v>1568</v>
      </c>
    </row>
    <row r="592" spans="1:212" x14ac:dyDescent="0.65">
      <c r="A592" s="16">
        <v>543</v>
      </c>
      <c r="B592" s="35" t="s">
        <v>1135</v>
      </c>
      <c r="C592" s="35"/>
      <c r="D592" s="35"/>
      <c r="E592" s="36" t="s">
        <v>275</v>
      </c>
      <c r="F592" s="36">
        <v>1788</v>
      </c>
      <c r="G592" s="36" t="s">
        <v>322</v>
      </c>
      <c r="H592" s="36" t="s">
        <v>391</v>
      </c>
      <c r="I592" s="37">
        <v>11.4</v>
      </c>
      <c r="J592" s="37"/>
      <c r="K592" s="37">
        <v>1.9</v>
      </c>
      <c r="L592" s="37">
        <v>1.8</v>
      </c>
      <c r="M592" s="36"/>
      <c r="N592" s="36" t="s">
        <v>1392</v>
      </c>
      <c r="O592" s="16">
        <v>543</v>
      </c>
      <c r="P592" s="35" t="s">
        <v>1135</v>
      </c>
      <c r="Q592" s="36" t="s">
        <v>1392</v>
      </c>
      <c r="R592" s="36">
        <v>19</v>
      </c>
      <c r="S592" s="36">
        <v>18</v>
      </c>
      <c r="T592" s="37">
        <v>28.3</v>
      </c>
      <c r="U592" s="36" t="s">
        <v>473</v>
      </c>
      <c r="V592" s="36">
        <v>6</v>
      </c>
      <c r="W592" s="36">
        <v>32</v>
      </c>
      <c r="X592" s="36">
        <v>23</v>
      </c>
      <c r="Y592" s="36" t="s">
        <v>1568</v>
      </c>
    </row>
    <row r="593" spans="1:25" x14ac:dyDescent="0.65">
      <c r="A593" s="16">
        <v>544</v>
      </c>
      <c r="B593" s="35" t="s">
        <v>1136</v>
      </c>
      <c r="C593" s="35"/>
      <c r="D593" s="35" t="s">
        <v>606</v>
      </c>
      <c r="E593" s="36"/>
      <c r="F593" s="36"/>
      <c r="G593" s="36" t="s">
        <v>224</v>
      </c>
      <c r="H593" s="36" t="s">
        <v>389</v>
      </c>
      <c r="I593" s="37">
        <v>9.5</v>
      </c>
      <c r="J593" s="37"/>
      <c r="K593" s="37">
        <v>10</v>
      </c>
      <c r="L593" s="37"/>
      <c r="M593" s="36"/>
      <c r="N593" s="36" t="s">
        <v>461</v>
      </c>
      <c r="O593" s="16">
        <v>544</v>
      </c>
      <c r="P593" s="35" t="s">
        <v>1136</v>
      </c>
      <c r="Q593" s="36" t="s">
        <v>461</v>
      </c>
      <c r="R593" s="36">
        <v>19</v>
      </c>
      <c r="S593" s="36">
        <v>20</v>
      </c>
      <c r="T593" s="37">
        <v>53</v>
      </c>
      <c r="U593" s="36" t="s">
        <v>473</v>
      </c>
      <c r="V593" s="36">
        <v>37</v>
      </c>
      <c r="W593" s="36">
        <v>46</v>
      </c>
      <c r="X593" s="36">
        <v>19</v>
      </c>
      <c r="Y593" s="36" t="s">
        <v>1568</v>
      </c>
    </row>
    <row r="594" spans="1:25" x14ac:dyDescent="0.65">
      <c r="A594" s="16">
        <v>545</v>
      </c>
      <c r="B594" s="35" t="s">
        <v>18</v>
      </c>
      <c r="C594" s="35"/>
      <c r="D594" s="35" t="s">
        <v>260</v>
      </c>
      <c r="E594" s="36"/>
      <c r="F594" s="36"/>
      <c r="G594" s="36" t="s">
        <v>321</v>
      </c>
      <c r="H594" s="36" t="s">
        <v>385</v>
      </c>
      <c r="I594" s="37">
        <v>4</v>
      </c>
      <c r="J594" s="37"/>
      <c r="K594" s="40" t="s">
        <v>1437</v>
      </c>
      <c r="L594" s="37"/>
      <c r="M594" s="36">
        <v>77</v>
      </c>
      <c r="N594" s="39"/>
      <c r="O594" s="16">
        <v>545</v>
      </c>
      <c r="P594" s="35" t="s">
        <v>18</v>
      </c>
      <c r="Q594" s="39"/>
      <c r="R594" s="36">
        <v>19</v>
      </c>
      <c r="S594" s="36">
        <v>22</v>
      </c>
      <c r="T594" s="37">
        <v>38.299999999999997</v>
      </c>
      <c r="U594" s="36" t="s">
        <v>472</v>
      </c>
      <c r="V594" s="36">
        <v>44</v>
      </c>
      <c r="W594" s="36">
        <v>27</v>
      </c>
      <c r="X594" s="36">
        <v>32</v>
      </c>
      <c r="Y594" s="36" t="s">
        <v>1568</v>
      </c>
    </row>
    <row r="595" spans="1:25" x14ac:dyDescent="0.65">
      <c r="A595" s="16">
        <v>546</v>
      </c>
      <c r="B595" s="35" t="s">
        <v>19</v>
      </c>
      <c r="C595" s="35"/>
      <c r="D595" s="35"/>
      <c r="E595" s="36"/>
      <c r="F595" s="36"/>
      <c r="G595" s="36" t="s">
        <v>224</v>
      </c>
      <c r="H595" s="36" t="s">
        <v>393</v>
      </c>
      <c r="I595" s="37">
        <v>4.8</v>
      </c>
      <c r="J595" s="37"/>
      <c r="K595" s="37">
        <v>89</v>
      </c>
      <c r="L595" s="37"/>
      <c r="M595" s="36"/>
      <c r="N595" s="39"/>
      <c r="O595" s="16">
        <v>546</v>
      </c>
      <c r="P595" s="35" t="s">
        <v>19</v>
      </c>
      <c r="Q595" s="39"/>
      <c r="R595" s="36">
        <v>19</v>
      </c>
      <c r="S595" s="36">
        <v>25</v>
      </c>
      <c r="T595" s="37">
        <f>60*0.4</f>
        <v>24</v>
      </c>
      <c r="U595" s="36" t="s">
        <v>473</v>
      </c>
      <c r="V595" s="36">
        <v>20</v>
      </c>
      <c r="W595" s="36">
        <v>11</v>
      </c>
      <c r="X595" s="36">
        <v>0</v>
      </c>
      <c r="Y595" s="36" t="s">
        <v>1568</v>
      </c>
    </row>
    <row r="596" spans="1:25" x14ac:dyDescent="0.65">
      <c r="A596" s="16">
        <v>547</v>
      </c>
      <c r="B596" s="35" t="s">
        <v>1241</v>
      </c>
      <c r="C596" s="35"/>
      <c r="D596" s="35" t="s">
        <v>1483</v>
      </c>
      <c r="E596" s="36"/>
      <c r="F596" s="36"/>
      <c r="G596" s="36" t="s">
        <v>321</v>
      </c>
      <c r="H596" s="36" t="s">
        <v>394</v>
      </c>
      <c r="I596" s="37">
        <v>3.1</v>
      </c>
      <c r="J596" s="37"/>
      <c r="K596" s="40" t="s">
        <v>1484</v>
      </c>
      <c r="L596" s="37"/>
      <c r="M596" s="36">
        <v>54</v>
      </c>
      <c r="N596" s="39"/>
      <c r="O596" s="16">
        <v>547</v>
      </c>
      <c r="P596" s="35" t="s">
        <v>1241</v>
      </c>
      <c r="Q596" s="39"/>
      <c r="R596" s="36">
        <v>19</v>
      </c>
      <c r="S596" s="36">
        <v>30</v>
      </c>
      <c r="T596" s="37">
        <v>43.3</v>
      </c>
      <c r="U596" s="36" t="s">
        <v>473</v>
      </c>
      <c r="V596" s="36">
        <v>27</v>
      </c>
      <c r="W596" s="36">
        <v>57</v>
      </c>
      <c r="X596" s="36">
        <v>35</v>
      </c>
      <c r="Y596" s="36" t="s">
        <v>1568</v>
      </c>
    </row>
    <row r="597" spans="1:25" x14ac:dyDescent="0.65">
      <c r="A597" s="16">
        <v>548</v>
      </c>
      <c r="B597" s="35" t="s">
        <v>1506</v>
      </c>
      <c r="C597" s="35"/>
      <c r="D597" s="35" t="s">
        <v>20</v>
      </c>
      <c r="E597" s="36"/>
      <c r="F597" s="36"/>
      <c r="G597" s="36" t="s">
        <v>321</v>
      </c>
      <c r="H597" s="36" t="s">
        <v>395</v>
      </c>
      <c r="I597" s="37">
        <v>5.7</v>
      </c>
      <c r="J597" s="37"/>
      <c r="K597" s="37" t="s">
        <v>1507</v>
      </c>
      <c r="L597" s="37"/>
      <c r="M597" s="36"/>
      <c r="N597" s="39"/>
      <c r="O597" s="16">
        <v>548</v>
      </c>
      <c r="P597" s="35" t="s">
        <v>1506</v>
      </c>
      <c r="Q597" s="39"/>
      <c r="R597" s="36">
        <v>19</v>
      </c>
      <c r="S597" s="36">
        <v>37</v>
      </c>
      <c r="T597" s="37">
        <v>17.399999999999999</v>
      </c>
      <c r="U597" s="36" t="s">
        <v>473</v>
      </c>
      <c r="V597" s="36">
        <v>16</v>
      </c>
      <c r="W597" s="36">
        <v>27</v>
      </c>
      <c r="X597" s="36">
        <v>46</v>
      </c>
      <c r="Y597" s="36" t="s">
        <v>1568</v>
      </c>
    </row>
    <row r="598" spans="1:25" x14ac:dyDescent="0.65">
      <c r="A598" s="16">
        <v>549</v>
      </c>
      <c r="B598" s="35" t="s">
        <v>1511</v>
      </c>
      <c r="C598" s="35" t="s">
        <v>1201</v>
      </c>
      <c r="D598" s="35"/>
      <c r="E598" s="36"/>
      <c r="F598" s="36"/>
      <c r="G598" s="36" t="s">
        <v>321</v>
      </c>
      <c r="H598" s="36" t="s">
        <v>395</v>
      </c>
      <c r="I598" s="37">
        <v>6.4</v>
      </c>
      <c r="J598" s="37"/>
      <c r="K598" s="37">
        <v>28.2</v>
      </c>
      <c r="L598" s="37"/>
      <c r="M598" s="36">
        <v>302</v>
      </c>
      <c r="N598" s="39"/>
      <c r="O598" s="16">
        <v>549</v>
      </c>
      <c r="P598" s="35" t="s">
        <v>1511</v>
      </c>
      <c r="Q598" s="39"/>
      <c r="R598" s="36">
        <v>19</v>
      </c>
      <c r="S598" s="36">
        <v>39</v>
      </c>
      <c r="T598" s="37">
        <v>25.3</v>
      </c>
      <c r="U598" s="36" t="s">
        <v>473</v>
      </c>
      <c r="V598" s="36">
        <v>16</v>
      </c>
      <c r="W598" s="36">
        <v>34</v>
      </c>
      <c r="X598" s="36">
        <v>16</v>
      </c>
      <c r="Y598" s="36" t="s">
        <v>1568</v>
      </c>
    </row>
    <row r="599" spans="1:25" x14ac:dyDescent="0.65">
      <c r="A599" s="16">
        <v>550</v>
      </c>
      <c r="B599" s="35" t="s">
        <v>188</v>
      </c>
      <c r="C599" s="35" t="s">
        <v>1137</v>
      </c>
      <c r="D599" s="35"/>
      <c r="E599" s="36" t="s">
        <v>271</v>
      </c>
      <c r="F599" s="36">
        <v>1751</v>
      </c>
      <c r="G599" s="36" t="s">
        <v>320</v>
      </c>
      <c r="H599" s="36" t="s">
        <v>385</v>
      </c>
      <c r="I599" s="37">
        <v>6.3</v>
      </c>
      <c r="J599" s="37"/>
      <c r="K599" s="37">
        <v>19</v>
      </c>
      <c r="L599" s="37"/>
      <c r="M599" s="36"/>
      <c r="N599" s="36" t="s">
        <v>467</v>
      </c>
      <c r="O599" s="16">
        <v>550</v>
      </c>
      <c r="P599" s="35" t="s">
        <v>188</v>
      </c>
      <c r="Q599" s="36" t="s">
        <v>467</v>
      </c>
      <c r="R599" s="36">
        <v>19</v>
      </c>
      <c r="S599" s="36">
        <v>39</v>
      </c>
      <c r="T599" s="37">
        <v>59.3</v>
      </c>
      <c r="U599" s="36" t="s">
        <v>472</v>
      </c>
      <c r="V599" s="36">
        <v>30</v>
      </c>
      <c r="W599" s="36">
        <v>57</v>
      </c>
      <c r="X599" s="36">
        <v>44</v>
      </c>
      <c r="Y599" s="36" t="s">
        <v>1568</v>
      </c>
    </row>
    <row r="600" spans="1:25" x14ac:dyDescent="0.65">
      <c r="A600" s="16">
        <v>551</v>
      </c>
      <c r="B600" s="35" t="s">
        <v>1138</v>
      </c>
      <c r="C600" s="35"/>
      <c r="D600" s="35" t="s">
        <v>1576</v>
      </c>
      <c r="E600" s="36" t="s">
        <v>275</v>
      </c>
      <c r="F600" s="36">
        <v>1787</v>
      </c>
      <c r="G600" s="36" t="s">
        <v>322</v>
      </c>
      <c r="H600" s="36" t="s">
        <v>385</v>
      </c>
      <c r="I600" s="37">
        <v>9.3000000000000007</v>
      </c>
      <c r="J600" s="37"/>
      <c r="K600" s="37">
        <v>0.4</v>
      </c>
      <c r="L600" s="37">
        <v>0.3</v>
      </c>
      <c r="M600" s="36"/>
      <c r="N600" s="36" t="s">
        <v>463</v>
      </c>
      <c r="O600" s="16">
        <v>551</v>
      </c>
      <c r="P600" s="35" t="s">
        <v>1138</v>
      </c>
      <c r="Q600" s="36" t="s">
        <v>463</v>
      </c>
      <c r="R600" s="36">
        <v>19</v>
      </c>
      <c r="S600" s="36">
        <v>43</v>
      </c>
      <c r="T600" s="37">
        <v>57.8</v>
      </c>
      <c r="U600" s="36" t="s">
        <v>472</v>
      </c>
      <c r="V600" s="36">
        <v>14</v>
      </c>
      <c r="W600" s="36">
        <v>9</v>
      </c>
      <c r="X600" s="36">
        <v>11</v>
      </c>
      <c r="Y600" s="36" t="s">
        <v>1568</v>
      </c>
    </row>
    <row r="601" spans="1:25" x14ac:dyDescent="0.65">
      <c r="A601" s="16">
        <v>552</v>
      </c>
      <c r="B601" s="35" t="s">
        <v>1139</v>
      </c>
      <c r="C601" s="35"/>
      <c r="D601" s="35" t="s">
        <v>261</v>
      </c>
      <c r="E601" s="36" t="s">
        <v>286</v>
      </c>
      <c r="F601" s="36">
        <v>1884</v>
      </c>
      <c r="G601" s="36" t="s">
        <v>319</v>
      </c>
      <c r="H601" s="36" t="s">
        <v>385</v>
      </c>
      <c r="I601" s="37">
        <v>9.9</v>
      </c>
      <c r="J601" s="37">
        <v>15.5</v>
      </c>
      <c r="K601" s="37">
        <v>15.5</v>
      </c>
      <c r="L601" s="37">
        <v>13.5</v>
      </c>
      <c r="M601" s="36">
        <v>5</v>
      </c>
      <c r="N601" s="36" t="s">
        <v>1401</v>
      </c>
      <c r="O601" s="16">
        <v>552</v>
      </c>
      <c r="P601" s="35" t="s">
        <v>1139</v>
      </c>
      <c r="Q601" s="36" t="s">
        <v>1401</v>
      </c>
      <c r="R601" s="36">
        <v>19</v>
      </c>
      <c r="S601" s="36">
        <v>44</v>
      </c>
      <c r="T601" s="37">
        <v>56.3</v>
      </c>
      <c r="U601" s="36" t="s">
        <v>472</v>
      </c>
      <c r="V601" s="36">
        <v>14</v>
      </c>
      <c r="W601" s="36">
        <v>48</v>
      </c>
      <c r="X601" s="36">
        <v>37</v>
      </c>
      <c r="Y601" s="36" t="s">
        <v>1568</v>
      </c>
    </row>
    <row r="602" spans="1:25" x14ac:dyDescent="0.65">
      <c r="A602" s="16">
        <v>553</v>
      </c>
      <c r="B602" s="35" t="s">
        <v>21</v>
      </c>
      <c r="C602" s="35" t="s">
        <v>1473</v>
      </c>
      <c r="D602" s="35"/>
      <c r="E602" s="36"/>
      <c r="F602" s="36"/>
      <c r="G602" s="36" t="s">
        <v>321</v>
      </c>
      <c r="H602" s="36" t="s">
        <v>388</v>
      </c>
      <c r="I602" s="37">
        <v>5.8</v>
      </c>
      <c r="J602" s="37"/>
      <c r="K602" s="40" t="s">
        <v>1438</v>
      </c>
      <c r="L602" s="37"/>
      <c r="M602" s="36">
        <v>148</v>
      </c>
      <c r="N602" s="39"/>
      <c r="O602" s="16">
        <v>553</v>
      </c>
      <c r="P602" s="35" t="s">
        <v>21</v>
      </c>
      <c r="Q602" s="39"/>
      <c r="R602" s="36">
        <v>19</v>
      </c>
      <c r="S602" s="36">
        <v>52</v>
      </c>
      <c r="T602" s="37">
        <v>37.700000000000003</v>
      </c>
      <c r="U602" s="36" t="s">
        <v>472</v>
      </c>
      <c r="V602" s="36">
        <v>54</v>
      </c>
      <c r="W602" s="36">
        <v>58</v>
      </c>
      <c r="X602" s="36">
        <v>16</v>
      </c>
      <c r="Y602" s="36" t="s">
        <v>1568</v>
      </c>
    </row>
    <row r="603" spans="1:25" x14ac:dyDescent="0.65">
      <c r="A603" s="16">
        <v>554</v>
      </c>
      <c r="B603" s="35" t="s">
        <v>189</v>
      </c>
      <c r="C603" s="35" t="s">
        <v>1140</v>
      </c>
      <c r="D603" s="35"/>
      <c r="E603" s="36" t="s">
        <v>291</v>
      </c>
      <c r="F603" s="36">
        <v>1745</v>
      </c>
      <c r="G603" s="36" t="s">
        <v>320</v>
      </c>
      <c r="H603" s="36" t="s">
        <v>395</v>
      </c>
      <c r="I603" s="37">
        <v>8.4</v>
      </c>
      <c r="J603" s="37"/>
      <c r="K603" s="37">
        <v>7.2</v>
      </c>
      <c r="L603" s="37"/>
      <c r="M603" s="36"/>
      <c r="N603" s="36" t="s">
        <v>468</v>
      </c>
      <c r="O603" s="16">
        <v>554</v>
      </c>
      <c r="P603" s="35" t="s">
        <v>189</v>
      </c>
      <c r="Q603" s="36" t="s">
        <v>468</v>
      </c>
      <c r="R603" s="36">
        <v>19</v>
      </c>
      <c r="S603" s="36">
        <v>53</v>
      </c>
      <c r="T603" s="37">
        <v>46.1</v>
      </c>
      <c r="U603" s="36" t="s">
        <v>473</v>
      </c>
      <c r="V603" s="36">
        <v>18</v>
      </c>
      <c r="W603" s="36">
        <v>46</v>
      </c>
      <c r="X603" s="36">
        <v>42</v>
      </c>
      <c r="Y603" s="36" t="s">
        <v>1568</v>
      </c>
    </row>
    <row r="604" spans="1:25" x14ac:dyDescent="0.65">
      <c r="A604" s="16">
        <v>555</v>
      </c>
      <c r="B604" s="35" t="s">
        <v>190</v>
      </c>
      <c r="C604" s="35" t="s">
        <v>1141</v>
      </c>
      <c r="D604" s="35" t="s">
        <v>1293</v>
      </c>
      <c r="E604" s="36" t="s">
        <v>272</v>
      </c>
      <c r="F604" s="36">
        <v>1764</v>
      </c>
      <c r="G604" s="36" t="s">
        <v>322</v>
      </c>
      <c r="H604" s="36" t="s">
        <v>393</v>
      </c>
      <c r="I604" s="37">
        <v>7.4</v>
      </c>
      <c r="J604" s="37"/>
      <c r="K604" s="37">
        <v>8</v>
      </c>
      <c r="L604" s="37">
        <v>5.7</v>
      </c>
      <c r="M604" s="36"/>
      <c r="N604" s="36" t="s">
        <v>1359</v>
      </c>
      <c r="O604" s="16">
        <v>555</v>
      </c>
      <c r="P604" s="35" t="s">
        <v>190</v>
      </c>
      <c r="Q604" s="36" t="s">
        <v>1359</v>
      </c>
      <c r="R604" s="36">
        <v>19</v>
      </c>
      <c r="S604" s="36">
        <v>59</v>
      </c>
      <c r="T604" s="37">
        <v>36.299999999999997</v>
      </c>
      <c r="U604" s="36" t="s">
        <v>473</v>
      </c>
      <c r="V604" s="36">
        <v>22</v>
      </c>
      <c r="W604" s="36">
        <v>43</v>
      </c>
      <c r="X604" s="36">
        <v>16</v>
      </c>
      <c r="Y604" s="36" t="s">
        <v>1568</v>
      </c>
    </row>
    <row r="605" spans="1:25" x14ac:dyDescent="0.65">
      <c r="A605" s="16">
        <v>556</v>
      </c>
      <c r="B605" s="35" t="s">
        <v>1142</v>
      </c>
      <c r="C605" s="35"/>
      <c r="D605" s="35"/>
      <c r="E605" s="36" t="s">
        <v>275</v>
      </c>
      <c r="F605" s="36">
        <v>1784</v>
      </c>
      <c r="G605" s="36" t="s">
        <v>323</v>
      </c>
      <c r="H605" s="36" t="s">
        <v>394</v>
      </c>
      <c r="I605" s="37">
        <v>11.4</v>
      </c>
      <c r="J605" s="37"/>
      <c r="K605" s="37">
        <v>3</v>
      </c>
      <c r="L605" s="37"/>
      <c r="M605" s="36"/>
      <c r="N605" s="42" t="s">
        <v>1402</v>
      </c>
      <c r="O605" s="16">
        <v>556</v>
      </c>
      <c r="P605" s="35" t="s">
        <v>1142</v>
      </c>
      <c r="Q605" s="42" t="s">
        <v>1402</v>
      </c>
      <c r="R605" s="36">
        <v>20</v>
      </c>
      <c r="S605" s="36">
        <v>1</v>
      </c>
      <c r="T605" s="37">
        <v>48</v>
      </c>
      <c r="U605" s="36" t="s">
        <v>473</v>
      </c>
      <c r="V605" s="36">
        <v>33</v>
      </c>
      <c r="W605" s="36">
        <v>31</v>
      </c>
      <c r="X605" s="36">
        <v>33</v>
      </c>
      <c r="Y605" s="36" t="s">
        <v>1568</v>
      </c>
    </row>
    <row r="606" spans="1:25" x14ac:dyDescent="0.65">
      <c r="A606" s="16">
        <v>557</v>
      </c>
      <c r="B606" s="35" t="s">
        <v>1184</v>
      </c>
      <c r="C606" s="35" t="s">
        <v>1143</v>
      </c>
      <c r="D606" s="35"/>
      <c r="E606" s="36"/>
      <c r="F606" s="36"/>
      <c r="G606" s="36" t="s">
        <v>320</v>
      </c>
      <c r="H606" s="36" t="s">
        <v>385</v>
      </c>
      <c r="I606" s="37">
        <v>8.6</v>
      </c>
      <c r="J606" s="37"/>
      <c r="K606" s="37">
        <v>6</v>
      </c>
      <c r="L606" s="37"/>
      <c r="M606" s="36"/>
      <c r="N606" s="36" t="s">
        <v>449</v>
      </c>
      <c r="O606" s="16">
        <v>557</v>
      </c>
      <c r="P606" s="35" t="s">
        <v>1184</v>
      </c>
      <c r="Q606" s="36" t="s">
        <v>449</v>
      </c>
      <c r="R606" s="36">
        <v>20</v>
      </c>
      <c r="S606" s="36">
        <v>6</v>
      </c>
      <c r="T606" s="37">
        <v>4.7</v>
      </c>
      <c r="U606" s="36" t="s">
        <v>472</v>
      </c>
      <c r="V606" s="36">
        <v>21</v>
      </c>
      <c r="W606" s="36">
        <v>55</v>
      </c>
      <c r="X606" s="36">
        <v>17</v>
      </c>
      <c r="Y606" s="36" t="s">
        <v>1568</v>
      </c>
    </row>
    <row r="607" spans="1:25" x14ac:dyDescent="0.65">
      <c r="A607" s="16">
        <v>558</v>
      </c>
      <c r="B607" s="35" t="s">
        <v>1145</v>
      </c>
      <c r="C607" s="35"/>
      <c r="D607" s="35"/>
      <c r="E607" s="36"/>
      <c r="F607" s="36"/>
      <c r="G607" s="36" t="s">
        <v>224</v>
      </c>
      <c r="H607" s="36" t="s">
        <v>393</v>
      </c>
      <c r="I607" s="37">
        <v>8.1</v>
      </c>
      <c r="J607" s="37"/>
      <c r="K607" s="37">
        <v>20</v>
      </c>
      <c r="L607" s="37"/>
      <c r="M607" s="36"/>
      <c r="N607" s="36" t="s">
        <v>721</v>
      </c>
      <c r="O607" s="16">
        <v>558</v>
      </c>
      <c r="P607" s="35" t="s">
        <v>1145</v>
      </c>
      <c r="Q607" s="36" t="s">
        <v>721</v>
      </c>
      <c r="R607" s="36">
        <v>20</v>
      </c>
      <c r="S607" s="36">
        <v>11</v>
      </c>
      <c r="T607" s="37">
        <v>55.8</v>
      </c>
      <c r="U607" s="36" t="s">
        <v>473</v>
      </c>
      <c r="V607" s="36">
        <v>26</v>
      </c>
      <c r="W607" s="36">
        <v>29</v>
      </c>
      <c r="X607" s="36">
        <v>20</v>
      </c>
      <c r="Y607" s="36" t="s">
        <v>1568</v>
      </c>
    </row>
    <row r="608" spans="1:25" x14ac:dyDescent="0.65">
      <c r="A608" s="16">
        <v>559</v>
      </c>
      <c r="B608" s="35" t="s">
        <v>1146</v>
      </c>
      <c r="C608" s="35"/>
      <c r="D608" s="35" t="s">
        <v>607</v>
      </c>
      <c r="E608" s="36" t="s">
        <v>275</v>
      </c>
      <c r="F608" s="36">
        <v>1792</v>
      </c>
      <c r="G608" s="36" t="s">
        <v>323</v>
      </c>
      <c r="H608" s="36" t="s">
        <v>394</v>
      </c>
      <c r="I608" s="37">
        <v>10</v>
      </c>
      <c r="J608" s="37"/>
      <c r="K608" s="37">
        <v>20</v>
      </c>
      <c r="L608" s="37">
        <v>10</v>
      </c>
      <c r="M608" s="36"/>
      <c r="N608" s="42" t="s">
        <v>1403</v>
      </c>
      <c r="O608" s="16">
        <v>559</v>
      </c>
      <c r="P608" s="35" t="s">
        <v>1146</v>
      </c>
      <c r="Q608" s="42" t="s">
        <v>1403</v>
      </c>
      <c r="R608" s="36">
        <v>20</v>
      </c>
      <c r="S608" s="36">
        <v>12</v>
      </c>
      <c r="T608" s="37">
        <v>6.4</v>
      </c>
      <c r="U608" s="36" t="s">
        <v>473</v>
      </c>
      <c r="V608" s="36">
        <v>38</v>
      </c>
      <c r="W608" s="36">
        <v>21</v>
      </c>
      <c r="X608" s="36">
        <v>18</v>
      </c>
      <c r="Y608" s="36" t="s">
        <v>1568</v>
      </c>
    </row>
    <row r="609" spans="1:25" x14ac:dyDescent="0.65">
      <c r="A609" s="16">
        <v>560</v>
      </c>
      <c r="B609" s="35" t="s">
        <v>1147</v>
      </c>
      <c r="C609" s="35"/>
      <c r="D609" s="35"/>
      <c r="E609" s="36" t="s">
        <v>305</v>
      </c>
      <c r="F609" s="36">
        <v>1884</v>
      </c>
      <c r="G609" s="36" t="s">
        <v>322</v>
      </c>
      <c r="H609" s="36" t="s">
        <v>396</v>
      </c>
      <c r="I609" s="37">
        <v>10.5</v>
      </c>
      <c r="J609" s="37"/>
      <c r="K609" s="37">
        <v>1.2</v>
      </c>
      <c r="L609" s="37">
        <v>1</v>
      </c>
      <c r="M609" s="36"/>
      <c r="N609" s="36" t="s">
        <v>1404</v>
      </c>
      <c r="O609" s="16">
        <v>560</v>
      </c>
      <c r="P609" s="35" t="s">
        <v>1147</v>
      </c>
      <c r="Q609" s="36" t="s">
        <v>1404</v>
      </c>
      <c r="R609" s="36">
        <v>20</v>
      </c>
      <c r="S609" s="36">
        <v>15</v>
      </c>
      <c r="T609" s="37">
        <v>8.9</v>
      </c>
      <c r="U609" s="36" t="s">
        <v>473</v>
      </c>
      <c r="V609" s="36">
        <v>12</v>
      </c>
      <c r="W609" s="36">
        <v>42</v>
      </c>
      <c r="X609" s="36">
        <v>15</v>
      </c>
      <c r="Y609" s="36" t="s">
        <v>1568</v>
      </c>
    </row>
    <row r="610" spans="1:25" x14ac:dyDescent="0.65">
      <c r="A610" s="16">
        <v>561</v>
      </c>
      <c r="B610" s="35" t="s">
        <v>1144</v>
      </c>
      <c r="C610" s="35"/>
      <c r="D610" s="35"/>
      <c r="E610" s="36"/>
      <c r="F610" s="36"/>
      <c r="G610" s="36" t="s">
        <v>319</v>
      </c>
      <c r="H610" s="36" t="s">
        <v>392</v>
      </c>
      <c r="I610" s="37">
        <v>11.2</v>
      </c>
      <c r="J610" s="37">
        <v>13.1</v>
      </c>
      <c r="K610" s="37">
        <v>2.4</v>
      </c>
      <c r="L610" s="37">
        <v>2</v>
      </c>
      <c r="M610" s="36">
        <v>80</v>
      </c>
      <c r="N610" s="36" t="s">
        <v>640</v>
      </c>
      <c r="O610" s="16">
        <v>561</v>
      </c>
      <c r="P610" s="35" t="s">
        <v>1144</v>
      </c>
      <c r="Q610" s="36" t="s">
        <v>640</v>
      </c>
      <c r="R610" s="36">
        <v>20</v>
      </c>
      <c r="S610" s="36">
        <v>18</v>
      </c>
      <c r="T610" s="37">
        <v>18.899999999999999</v>
      </c>
      <c r="U610" s="36" t="s">
        <v>472</v>
      </c>
      <c r="V610" s="36">
        <v>70</v>
      </c>
      <c r="W610" s="36">
        <v>51</v>
      </c>
      <c r="X610" s="36">
        <v>31</v>
      </c>
      <c r="Y610" s="36" t="s">
        <v>1568</v>
      </c>
    </row>
    <row r="611" spans="1:25" x14ac:dyDescent="0.65">
      <c r="A611" s="16">
        <v>562</v>
      </c>
      <c r="B611" s="35" t="s">
        <v>1148</v>
      </c>
      <c r="C611" s="35"/>
      <c r="D611" s="35"/>
      <c r="E611" s="36" t="s">
        <v>275</v>
      </c>
      <c r="F611" s="36">
        <v>1784</v>
      </c>
      <c r="G611" s="36" t="s">
        <v>322</v>
      </c>
      <c r="H611" s="36" t="s">
        <v>396</v>
      </c>
      <c r="I611" s="37">
        <v>11.1</v>
      </c>
      <c r="J611" s="37"/>
      <c r="K611" s="37">
        <v>0.7</v>
      </c>
      <c r="L611" s="37">
        <v>0.6</v>
      </c>
      <c r="M611" s="36"/>
      <c r="N611" s="36" t="s">
        <v>1405</v>
      </c>
      <c r="O611" s="16">
        <v>562</v>
      </c>
      <c r="P611" s="35" t="s">
        <v>1148</v>
      </c>
      <c r="Q611" s="36" t="s">
        <v>1405</v>
      </c>
      <c r="R611" s="36">
        <v>20</v>
      </c>
      <c r="S611" s="36">
        <v>22</v>
      </c>
      <c r="T611" s="37">
        <v>23</v>
      </c>
      <c r="U611" s="36" t="s">
        <v>473</v>
      </c>
      <c r="V611" s="36">
        <v>20</v>
      </c>
      <c r="W611" s="36">
        <v>6</v>
      </c>
      <c r="X611" s="36">
        <v>16</v>
      </c>
      <c r="Y611" s="36" t="s">
        <v>1568</v>
      </c>
    </row>
    <row r="612" spans="1:25" x14ac:dyDescent="0.65">
      <c r="A612" s="16">
        <v>563</v>
      </c>
      <c r="B612" s="35" t="s">
        <v>1149</v>
      </c>
      <c r="C612" s="35"/>
      <c r="D612" s="35"/>
      <c r="E612" s="36"/>
      <c r="F612" s="36"/>
      <c r="G612" s="36" t="s">
        <v>320</v>
      </c>
      <c r="H612" s="36" t="s">
        <v>396</v>
      </c>
      <c r="I612" s="37">
        <v>8.9</v>
      </c>
      <c r="J612" s="37"/>
      <c r="K612" s="37">
        <v>7</v>
      </c>
      <c r="L612" s="37"/>
      <c r="M612" s="36"/>
      <c r="N612" s="36" t="s">
        <v>458</v>
      </c>
      <c r="O612" s="16">
        <v>563</v>
      </c>
      <c r="P612" s="35" t="s">
        <v>1149</v>
      </c>
      <c r="Q612" s="36" t="s">
        <v>458</v>
      </c>
      <c r="R612" s="36">
        <v>20</v>
      </c>
      <c r="S612" s="36">
        <v>34</v>
      </c>
      <c r="T612" s="37">
        <f>60*0.2</f>
        <v>12</v>
      </c>
      <c r="U612" s="36" t="s">
        <v>473</v>
      </c>
      <c r="V612" s="36">
        <v>7</v>
      </c>
      <c r="W612" s="36">
        <v>24</v>
      </c>
      <c r="X612" s="36">
        <v>16</v>
      </c>
      <c r="Y612" s="36" t="s">
        <v>1568</v>
      </c>
    </row>
    <row r="613" spans="1:25" x14ac:dyDescent="0.65">
      <c r="A613" s="16">
        <v>564</v>
      </c>
      <c r="B613" s="35" t="s">
        <v>1242</v>
      </c>
      <c r="C613" s="35"/>
      <c r="D613" s="35" t="s">
        <v>262</v>
      </c>
      <c r="E613" s="36"/>
      <c r="F613" s="36"/>
      <c r="G613" s="36" t="s">
        <v>321</v>
      </c>
      <c r="H613" s="36" t="s">
        <v>396</v>
      </c>
      <c r="I613" s="37">
        <v>5.0999999999999996</v>
      </c>
      <c r="J613" s="37"/>
      <c r="K613" s="40" t="s">
        <v>1485</v>
      </c>
      <c r="L613" s="37"/>
      <c r="M613" s="36">
        <v>265</v>
      </c>
      <c r="N613" s="39"/>
      <c r="O613" s="16">
        <v>564</v>
      </c>
      <c r="P613" s="35" t="s">
        <v>1242</v>
      </c>
      <c r="Q613" s="39"/>
      <c r="R613" s="36">
        <v>20</v>
      </c>
      <c r="S613" s="36">
        <v>46</v>
      </c>
      <c r="T613" s="37">
        <v>38.9</v>
      </c>
      <c r="U613" s="36" t="s">
        <v>473</v>
      </c>
      <c r="V613" s="36">
        <v>16</v>
      </c>
      <c r="W613" s="36">
        <v>7</v>
      </c>
      <c r="X613" s="36">
        <v>25</v>
      </c>
      <c r="Y613" s="36" t="s">
        <v>1568</v>
      </c>
    </row>
    <row r="614" spans="1:25" x14ac:dyDescent="0.65">
      <c r="A614" s="16">
        <v>565</v>
      </c>
      <c r="B614" s="35" t="s">
        <v>1585</v>
      </c>
      <c r="C614" s="35" t="s">
        <v>1150</v>
      </c>
      <c r="D614" s="35"/>
      <c r="E614" s="36"/>
      <c r="F614" s="36"/>
      <c r="G614" s="36" t="s">
        <v>320</v>
      </c>
      <c r="H614" s="36" t="s">
        <v>397</v>
      </c>
      <c r="I614" s="37">
        <v>9.1999999999999993</v>
      </c>
      <c r="J614" s="37"/>
      <c r="K614" s="37">
        <v>5.9</v>
      </c>
      <c r="L614" s="37"/>
      <c r="M614" s="36"/>
      <c r="N614" s="36" t="s">
        <v>462</v>
      </c>
      <c r="O614" s="16">
        <v>565</v>
      </c>
      <c r="P614" s="35" t="s">
        <v>1585</v>
      </c>
      <c r="Q614" s="36" t="s">
        <v>462</v>
      </c>
      <c r="R614" s="36">
        <v>20</v>
      </c>
      <c r="S614" s="36">
        <v>53</v>
      </c>
      <c r="T614" s="37">
        <v>28</v>
      </c>
      <c r="U614" s="36" t="s">
        <v>472</v>
      </c>
      <c r="V614" s="36">
        <v>12</v>
      </c>
      <c r="W614" s="36">
        <v>32</v>
      </c>
      <c r="X614" s="36">
        <v>13</v>
      </c>
      <c r="Y614" s="36" t="s">
        <v>1568</v>
      </c>
    </row>
    <row r="615" spans="1:25" x14ac:dyDescent="0.65">
      <c r="A615" s="16">
        <v>566</v>
      </c>
      <c r="B615" s="35" t="s">
        <v>1151</v>
      </c>
      <c r="C615" s="35"/>
      <c r="D615" s="35" t="s">
        <v>263</v>
      </c>
      <c r="E615" s="36" t="s">
        <v>275</v>
      </c>
      <c r="F615" s="36">
        <v>1784</v>
      </c>
      <c r="G615" s="36" t="s">
        <v>326</v>
      </c>
      <c r="H615" s="36" t="s">
        <v>394</v>
      </c>
      <c r="I615" s="37">
        <v>7</v>
      </c>
      <c r="J615" s="37"/>
      <c r="K615" s="37">
        <v>60</v>
      </c>
      <c r="L615" s="37">
        <v>8</v>
      </c>
      <c r="M615" s="36"/>
      <c r="N615" s="42" t="s">
        <v>1406</v>
      </c>
      <c r="O615" s="16">
        <v>566</v>
      </c>
      <c r="P615" s="35" t="s">
        <v>1151</v>
      </c>
      <c r="Q615" s="42" t="s">
        <v>1406</v>
      </c>
      <c r="R615" s="36">
        <v>20</v>
      </c>
      <c r="S615" s="36">
        <v>56</v>
      </c>
      <c r="T615" s="37">
        <v>19</v>
      </c>
      <c r="U615" s="36" t="s">
        <v>473</v>
      </c>
      <c r="V615" s="36">
        <v>31</v>
      </c>
      <c r="W615" s="36">
        <v>44</v>
      </c>
      <c r="X615" s="36">
        <v>34</v>
      </c>
      <c r="Y615" s="36" t="s">
        <v>1568</v>
      </c>
    </row>
    <row r="616" spans="1:25" x14ac:dyDescent="0.65">
      <c r="A616" s="16">
        <v>567</v>
      </c>
      <c r="B616" s="35" t="s">
        <v>1152</v>
      </c>
      <c r="C616" s="35"/>
      <c r="D616" s="35" t="s">
        <v>603</v>
      </c>
      <c r="E616" s="36" t="s">
        <v>275</v>
      </c>
      <c r="F616" s="36">
        <v>1786</v>
      </c>
      <c r="G616" s="36" t="s">
        <v>323</v>
      </c>
      <c r="H616" s="36" t="s">
        <v>394</v>
      </c>
      <c r="I616" s="37">
        <v>4</v>
      </c>
      <c r="J616" s="37"/>
      <c r="K616" s="37">
        <v>100</v>
      </c>
      <c r="L616" s="37">
        <v>60</v>
      </c>
      <c r="M616" s="36"/>
      <c r="N616" s="42" t="s">
        <v>1407</v>
      </c>
      <c r="O616" s="16">
        <v>567</v>
      </c>
      <c r="P616" s="35" t="s">
        <v>1152</v>
      </c>
      <c r="Q616" s="42" t="s">
        <v>1407</v>
      </c>
      <c r="R616" s="36">
        <v>20</v>
      </c>
      <c r="S616" s="36">
        <v>58</v>
      </c>
      <c r="T616" s="37">
        <v>50</v>
      </c>
      <c r="U616" s="36" t="s">
        <v>473</v>
      </c>
      <c r="V616" s="36">
        <v>44</v>
      </c>
      <c r="W616" s="36">
        <v>12</v>
      </c>
      <c r="X616" s="36">
        <v>0</v>
      </c>
      <c r="Y616" s="36" t="s">
        <v>1568</v>
      </c>
    </row>
    <row r="617" spans="1:25" x14ac:dyDescent="0.65">
      <c r="A617" s="16">
        <v>568</v>
      </c>
      <c r="B617" s="35" t="s">
        <v>1153</v>
      </c>
      <c r="C617" s="35"/>
      <c r="D617" s="35"/>
      <c r="E617" s="36"/>
      <c r="F617" s="36"/>
      <c r="G617" s="36" t="s">
        <v>320</v>
      </c>
      <c r="H617" s="36" t="s">
        <v>396</v>
      </c>
      <c r="I617" s="37">
        <v>10.6</v>
      </c>
      <c r="J617" s="37"/>
      <c r="K617" s="37">
        <v>2.8</v>
      </c>
      <c r="L617" s="37"/>
      <c r="M617" s="36"/>
      <c r="N617" s="36">
        <v>1</v>
      </c>
      <c r="O617" s="16">
        <v>568</v>
      </c>
      <c r="P617" s="35" t="s">
        <v>1153</v>
      </c>
      <c r="Q617" s="36">
        <v>1</v>
      </c>
      <c r="R617" s="36">
        <v>21</v>
      </c>
      <c r="S617" s="36">
        <v>1</v>
      </c>
      <c r="T617" s="37">
        <v>29.3</v>
      </c>
      <c r="U617" s="36" t="s">
        <v>473</v>
      </c>
      <c r="V617" s="36">
        <v>16</v>
      </c>
      <c r="W617" s="36">
        <v>11</v>
      </c>
      <c r="X617" s="36">
        <v>16</v>
      </c>
      <c r="Y617" s="36" t="s">
        <v>1569</v>
      </c>
    </row>
    <row r="618" spans="1:25" x14ac:dyDescent="0.65">
      <c r="A618" s="16">
        <v>569</v>
      </c>
      <c r="B618" s="35" t="s">
        <v>1154</v>
      </c>
      <c r="C618" s="35"/>
      <c r="D618" s="35" t="s">
        <v>264</v>
      </c>
      <c r="E618" s="36" t="s">
        <v>275</v>
      </c>
      <c r="F618" s="36">
        <v>1782</v>
      </c>
      <c r="G618" s="36" t="s">
        <v>322</v>
      </c>
      <c r="H618" s="36" t="s">
        <v>397</v>
      </c>
      <c r="I618" s="37">
        <v>8</v>
      </c>
      <c r="J618" s="37"/>
      <c r="K618" s="37">
        <v>0.7</v>
      </c>
      <c r="L618" s="37">
        <v>0.4</v>
      </c>
      <c r="M618" s="36"/>
      <c r="N618" s="36" t="s">
        <v>1408</v>
      </c>
      <c r="O618" s="16">
        <v>569</v>
      </c>
      <c r="P618" s="35" t="s">
        <v>1154</v>
      </c>
      <c r="Q618" s="36" t="s">
        <v>1408</v>
      </c>
      <c r="R618" s="36">
        <v>21</v>
      </c>
      <c r="S618" s="36">
        <v>4</v>
      </c>
      <c r="T618" s="37">
        <v>10.7</v>
      </c>
      <c r="U618" s="36" t="s">
        <v>472</v>
      </c>
      <c r="V618" s="36">
        <v>11</v>
      </c>
      <c r="W618" s="36">
        <v>21</v>
      </c>
      <c r="X618" s="36">
        <v>49</v>
      </c>
      <c r="Y618" s="36" t="s">
        <v>1569</v>
      </c>
    </row>
    <row r="619" spans="1:25" x14ac:dyDescent="0.65">
      <c r="A619" s="16">
        <v>570</v>
      </c>
      <c r="B619" s="35" t="s">
        <v>1155</v>
      </c>
      <c r="C619" s="35"/>
      <c r="D619" s="35"/>
      <c r="E619" s="36" t="s">
        <v>313</v>
      </c>
      <c r="F619" s="36">
        <v>1873</v>
      </c>
      <c r="G619" s="36" t="s">
        <v>322</v>
      </c>
      <c r="H619" s="36" t="s">
        <v>394</v>
      </c>
      <c r="I619" s="37">
        <v>10.9</v>
      </c>
      <c r="J619" s="37"/>
      <c r="K619" s="37">
        <v>0.5</v>
      </c>
      <c r="L619" s="37">
        <v>0.2</v>
      </c>
      <c r="M619" s="36"/>
      <c r="N619" s="36" t="s">
        <v>1396</v>
      </c>
      <c r="O619" s="16">
        <v>570</v>
      </c>
      <c r="P619" s="35" t="s">
        <v>1155</v>
      </c>
      <c r="Q619" s="36" t="s">
        <v>1396</v>
      </c>
      <c r="R619" s="36">
        <v>21</v>
      </c>
      <c r="S619" s="36">
        <v>6</v>
      </c>
      <c r="T619" s="37">
        <v>18.600000000000001</v>
      </c>
      <c r="U619" s="36" t="s">
        <v>473</v>
      </c>
      <c r="V619" s="36">
        <v>47</v>
      </c>
      <c r="W619" s="36">
        <v>51</v>
      </c>
      <c r="X619" s="36">
        <v>8</v>
      </c>
      <c r="Y619" s="36" t="s">
        <v>1569</v>
      </c>
    </row>
    <row r="620" spans="1:25" x14ac:dyDescent="0.65">
      <c r="A620" s="16">
        <v>571</v>
      </c>
      <c r="B620" s="35" t="s">
        <v>1156</v>
      </c>
      <c r="C620" s="35"/>
      <c r="D620" s="35"/>
      <c r="E620" s="36" t="s">
        <v>292</v>
      </c>
      <c r="F620" s="36">
        <v>1878</v>
      </c>
      <c r="G620" s="36" t="s">
        <v>322</v>
      </c>
      <c r="H620" s="36" t="s">
        <v>394</v>
      </c>
      <c r="I620" s="37">
        <v>8.5</v>
      </c>
      <c r="J620" s="37"/>
      <c r="K620" s="37">
        <v>0.3</v>
      </c>
      <c r="L620" s="37">
        <v>0.2</v>
      </c>
      <c r="M620" s="36"/>
      <c r="N620" s="36" t="s">
        <v>1396</v>
      </c>
      <c r="O620" s="16">
        <v>571</v>
      </c>
      <c r="P620" s="35" t="s">
        <v>1156</v>
      </c>
      <c r="Q620" s="36" t="s">
        <v>1396</v>
      </c>
      <c r="R620" s="36">
        <v>21</v>
      </c>
      <c r="S620" s="36">
        <v>7</v>
      </c>
      <c r="T620" s="37">
        <v>1.7</v>
      </c>
      <c r="U620" s="36" t="s">
        <v>473</v>
      </c>
      <c r="V620" s="36">
        <v>42</v>
      </c>
      <c r="W620" s="36">
        <v>14</v>
      </c>
      <c r="X620" s="36">
        <v>10</v>
      </c>
      <c r="Y620" s="36" t="s">
        <v>1569</v>
      </c>
    </row>
    <row r="621" spans="1:25" x14ac:dyDescent="0.65">
      <c r="A621" s="16">
        <v>572</v>
      </c>
      <c r="B621" s="35" t="s">
        <v>1198</v>
      </c>
      <c r="C621" s="35"/>
      <c r="D621" s="35" t="s">
        <v>265</v>
      </c>
      <c r="E621" s="36"/>
      <c r="F621" s="36"/>
      <c r="G621" s="36" t="s">
        <v>321</v>
      </c>
      <c r="H621" s="36" t="s">
        <v>398</v>
      </c>
      <c r="I621" s="37">
        <v>4.4000000000000004</v>
      </c>
      <c r="J621" s="37"/>
      <c r="K621" s="40" t="s">
        <v>1486</v>
      </c>
      <c r="L621" s="37"/>
      <c r="M621" s="36">
        <v>273</v>
      </c>
      <c r="N621" s="39"/>
      <c r="O621" s="16">
        <v>572</v>
      </c>
      <c r="P621" s="35" t="s">
        <v>1198</v>
      </c>
      <c r="Q621" s="39"/>
      <c r="R621" s="36">
        <v>21</v>
      </c>
      <c r="S621" s="36">
        <v>19</v>
      </c>
      <c r="T621" s="37">
        <v>52.1</v>
      </c>
      <c r="U621" s="36" t="s">
        <v>472</v>
      </c>
      <c r="V621" s="36">
        <v>53</v>
      </c>
      <c r="W621" s="36">
        <v>26</v>
      </c>
      <c r="X621" s="36">
        <v>59</v>
      </c>
      <c r="Y621" s="36" t="s">
        <v>1569</v>
      </c>
    </row>
    <row r="622" spans="1:25" x14ac:dyDescent="0.65">
      <c r="A622" s="16">
        <v>573</v>
      </c>
      <c r="B622" s="35" t="s">
        <v>1244</v>
      </c>
      <c r="C622" s="35" t="s">
        <v>701</v>
      </c>
      <c r="D622" s="35" t="s">
        <v>702</v>
      </c>
      <c r="E622" s="36"/>
      <c r="F622" s="36"/>
      <c r="G622" s="36" t="s">
        <v>667</v>
      </c>
      <c r="H622" s="36" t="s">
        <v>398</v>
      </c>
      <c r="I622" s="37">
        <v>6.1</v>
      </c>
      <c r="J622" s="37"/>
      <c r="K622" s="40"/>
      <c r="L622" s="37"/>
      <c r="M622" s="36"/>
      <c r="N622" s="39"/>
      <c r="O622" s="16">
        <v>573</v>
      </c>
      <c r="P622" s="35" t="s">
        <v>1244</v>
      </c>
      <c r="Q622" s="39"/>
      <c r="R622" s="36">
        <v>21</v>
      </c>
      <c r="S622" s="36">
        <v>20</v>
      </c>
      <c r="T622" s="37">
        <v>9.5</v>
      </c>
      <c r="U622" s="36" t="s">
        <v>472</v>
      </c>
      <c r="V622" s="36">
        <v>45</v>
      </c>
      <c r="W622" s="36">
        <v>1</v>
      </c>
      <c r="X622" s="36">
        <v>19</v>
      </c>
      <c r="Y622" s="36" t="s">
        <v>1569</v>
      </c>
    </row>
    <row r="623" spans="1:25" x14ac:dyDescent="0.65">
      <c r="A623" s="16">
        <v>574</v>
      </c>
      <c r="B623" s="35" t="s">
        <v>1245</v>
      </c>
      <c r="C623" s="35" t="s">
        <v>703</v>
      </c>
      <c r="D623" s="35" t="s">
        <v>704</v>
      </c>
      <c r="E623" s="36"/>
      <c r="F623" s="36"/>
      <c r="G623" s="36" t="s">
        <v>667</v>
      </c>
      <c r="H623" s="36" t="s">
        <v>392</v>
      </c>
      <c r="I623" s="37">
        <v>6.4</v>
      </c>
      <c r="J623" s="37"/>
      <c r="K623" s="40"/>
      <c r="L623" s="37"/>
      <c r="M623" s="36"/>
      <c r="N623" s="39"/>
      <c r="O623" s="16">
        <v>574</v>
      </c>
      <c r="P623" s="35" t="s">
        <v>1245</v>
      </c>
      <c r="Q623" s="39"/>
      <c r="R623" s="36">
        <v>21</v>
      </c>
      <c r="S623" s="36">
        <v>24</v>
      </c>
      <c r="T623" s="37">
        <v>16.8</v>
      </c>
      <c r="U623" s="36" t="s">
        <v>472</v>
      </c>
      <c r="V623" s="36">
        <v>69</v>
      </c>
      <c r="W623" s="36">
        <v>44</v>
      </c>
      <c r="X623" s="36">
        <v>2</v>
      </c>
      <c r="Y623" s="36" t="s">
        <v>1569</v>
      </c>
    </row>
    <row r="624" spans="1:25" x14ac:dyDescent="0.65">
      <c r="A624" s="16">
        <v>575</v>
      </c>
      <c r="B624" s="35" t="s">
        <v>191</v>
      </c>
      <c r="C624" s="35" t="s">
        <v>1157</v>
      </c>
      <c r="D624" s="35"/>
      <c r="E624" s="36" t="s">
        <v>314</v>
      </c>
      <c r="F624" s="36">
        <v>1746</v>
      </c>
      <c r="G624" s="36" t="s">
        <v>320</v>
      </c>
      <c r="H624" s="36" t="s">
        <v>399</v>
      </c>
      <c r="I624" s="37">
        <v>6.3</v>
      </c>
      <c r="J624" s="37"/>
      <c r="K624" s="37">
        <v>12</v>
      </c>
      <c r="L624" s="37"/>
      <c r="M624" s="36"/>
      <c r="N624" s="36" t="s">
        <v>463</v>
      </c>
      <c r="O624" s="16">
        <v>575</v>
      </c>
      <c r="P624" s="35" t="s">
        <v>191</v>
      </c>
      <c r="Q624" s="36" t="s">
        <v>463</v>
      </c>
      <c r="R624" s="36">
        <v>21</v>
      </c>
      <c r="S624" s="36">
        <v>29</v>
      </c>
      <c r="T624" s="37">
        <v>58.4</v>
      </c>
      <c r="U624" s="36" t="s">
        <v>473</v>
      </c>
      <c r="V624" s="36">
        <v>12</v>
      </c>
      <c r="W624" s="36">
        <v>10</v>
      </c>
      <c r="X624" s="36">
        <v>0</v>
      </c>
      <c r="Y624" s="36" t="s">
        <v>1569</v>
      </c>
    </row>
    <row r="625" spans="1:212" ht="15" customHeight="1" x14ac:dyDescent="0.65">
      <c r="A625" s="18" t="s">
        <v>1577</v>
      </c>
      <c r="B625" s="17" t="s">
        <v>1578</v>
      </c>
      <c r="C625" s="19" t="s">
        <v>1579</v>
      </c>
      <c r="D625" s="17" t="s">
        <v>195</v>
      </c>
      <c r="E625" s="28"/>
      <c r="F625" s="28"/>
      <c r="G625" s="17" t="s">
        <v>318</v>
      </c>
      <c r="H625" s="17" t="s">
        <v>329</v>
      </c>
      <c r="I625" s="17" t="s">
        <v>404</v>
      </c>
      <c r="J625" s="17" t="s">
        <v>406</v>
      </c>
      <c r="K625" s="17" t="s">
        <v>407</v>
      </c>
      <c r="L625" s="17" t="s">
        <v>409</v>
      </c>
      <c r="M625" s="17" t="s">
        <v>410</v>
      </c>
      <c r="N625" s="17" t="s">
        <v>1580</v>
      </c>
      <c r="O625" s="18" t="s">
        <v>1577</v>
      </c>
      <c r="P625" s="17" t="s">
        <v>1578</v>
      </c>
      <c r="Q625" s="17" t="s">
        <v>1580</v>
      </c>
      <c r="R625" s="25" t="s">
        <v>1593</v>
      </c>
      <c r="S625" s="26"/>
      <c r="T625" s="27"/>
      <c r="U625" s="25" t="s">
        <v>1594</v>
      </c>
      <c r="V625" s="26"/>
      <c r="W625" s="26"/>
      <c r="X625" s="27"/>
      <c r="Y625" s="29" t="s">
        <v>1581</v>
      </c>
      <c r="Z625" s="30"/>
      <c r="AA625" s="30"/>
      <c r="AB625" s="30"/>
      <c r="AC625" s="30"/>
      <c r="AD625" s="30"/>
      <c r="AE625" s="30"/>
      <c r="AF625" s="30"/>
      <c r="AG625" s="30"/>
      <c r="AH625" s="30"/>
      <c r="AI625" s="30"/>
      <c r="AJ625" s="30"/>
      <c r="AK625" s="30"/>
      <c r="AL625" s="30"/>
      <c r="AM625" s="30"/>
      <c r="AN625" s="30"/>
      <c r="AO625" s="30"/>
      <c r="AP625" s="30"/>
      <c r="AQ625" s="30"/>
      <c r="AR625" s="30"/>
      <c r="AS625" s="30"/>
      <c r="AT625" s="30"/>
      <c r="AU625" s="30"/>
      <c r="AV625" s="30"/>
      <c r="AW625" s="30"/>
      <c r="AX625" s="30"/>
      <c r="AY625" s="30"/>
      <c r="AZ625" s="30"/>
      <c r="BA625" s="30"/>
      <c r="BB625" s="30"/>
      <c r="BC625" s="30"/>
      <c r="BD625" s="30"/>
      <c r="BE625" s="30"/>
      <c r="BF625" s="30"/>
      <c r="BG625" s="30"/>
      <c r="BH625" s="30"/>
      <c r="BI625" s="30"/>
      <c r="BJ625" s="30"/>
      <c r="BK625" s="30"/>
      <c r="BL625" s="30"/>
      <c r="BM625" s="30"/>
      <c r="BN625" s="30"/>
      <c r="BO625" s="30"/>
      <c r="BP625" s="30"/>
      <c r="BQ625" s="30"/>
      <c r="BR625" s="30"/>
      <c r="BS625" s="30"/>
      <c r="BT625" s="30"/>
      <c r="BU625" s="30"/>
      <c r="BV625" s="30"/>
      <c r="BW625" s="30"/>
      <c r="BX625" s="30"/>
      <c r="BY625" s="30"/>
      <c r="BZ625" s="30"/>
      <c r="CA625" s="30"/>
      <c r="CB625" s="30"/>
      <c r="CC625" s="30"/>
      <c r="CD625" s="30"/>
      <c r="CE625" s="30"/>
      <c r="CF625" s="30"/>
      <c r="CG625" s="30"/>
      <c r="CH625" s="30"/>
      <c r="CI625" s="30"/>
      <c r="CJ625" s="30"/>
      <c r="CK625" s="30"/>
      <c r="CL625" s="30"/>
      <c r="CM625" s="30"/>
      <c r="CN625" s="30"/>
      <c r="CO625" s="30"/>
      <c r="CP625" s="30"/>
      <c r="CQ625" s="30"/>
      <c r="CR625" s="30"/>
      <c r="CS625" s="30"/>
      <c r="CT625" s="30"/>
      <c r="CU625" s="30"/>
      <c r="CV625" s="30"/>
      <c r="CW625" s="30"/>
      <c r="CX625" s="30"/>
      <c r="CY625" s="30"/>
      <c r="CZ625" s="30"/>
      <c r="DA625" s="30"/>
      <c r="DB625" s="30"/>
      <c r="DC625" s="30"/>
      <c r="DD625" s="30"/>
      <c r="DE625" s="30"/>
      <c r="DF625" s="30"/>
      <c r="DG625" s="30"/>
      <c r="DH625" s="30"/>
      <c r="DI625" s="30"/>
      <c r="DJ625" s="30"/>
      <c r="DK625" s="30"/>
      <c r="DL625" s="30"/>
      <c r="DM625" s="30"/>
      <c r="DN625" s="30"/>
      <c r="DO625" s="30"/>
      <c r="DP625" s="30"/>
      <c r="DQ625" s="30"/>
      <c r="DR625" s="30"/>
      <c r="DS625" s="30"/>
      <c r="DT625" s="30"/>
      <c r="DU625" s="30"/>
      <c r="DV625" s="30"/>
      <c r="DW625" s="30"/>
      <c r="DX625" s="30"/>
      <c r="DY625" s="30"/>
      <c r="DZ625" s="30"/>
      <c r="EA625" s="30"/>
      <c r="EB625" s="30"/>
      <c r="EC625" s="30"/>
      <c r="ED625" s="30"/>
      <c r="EE625" s="30"/>
      <c r="EF625" s="30"/>
      <c r="EG625" s="30"/>
      <c r="EH625" s="30"/>
      <c r="EI625" s="30"/>
      <c r="EJ625" s="30"/>
      <c r="EK625" s="30"/>
      <c r="EL625" s="30"/>
      <c r="EM625" s="30"/>
      <c r="EN625" s="30"/>
      <c r="EO625" s="30"/>
      <c r="EP625" s="30"/>
      <c r="EQ625" s="30"/>
      <c r="ER625" s="30"/>
      <c r="ES625" s="30"/>
      <c r="ET625" s="30"/>
      <c r="EU625" s="30"/>
      <c r="EV625" s="30"/>
      <c r="EW625" s="30"/>
      <c r="EX625" s="30"/>
      <c r="EY625" s="30"/>
      <c r="EZ625" s="30"/>
      <c r="FA625" s="30"/>
      <c r="FB625" s="30"/>
      <c r="FC625" s="30"/>
      <c r="FD625" s="30"/>
      <c r="FE625" s="30"/>
      <c r="FF625" s="30"/>
      <c r="FG625" s="30"/>
      <c r="FH625" s="30"/>
      <c r="FI625" s="30"/>
      <c r="FJ625" s="30"/>
      <c r="FK625" s="30"/>
      <c r="FL625" s="30"/>
      <c r="FM625" s="30"/>
      <c r="FN625" s="30"/>
      <c r="FO625" s="30"/>
      <c r="FP625" s="30"/>
      <c r="FQ625" s="30"/>
      <c r="FR625" s="30"/>
      <c r="FS625" s="30"/>
      <c r="FT625" s="30"/>
      <c r="FU625" s="30"/>
      <c r="FV625" s="30"/>
      <c r="FW625" s="30"/>
      <c r="FX625" s="30"/>
      <c r="FY625" s="30"/>
      <c r="FZ625" s="30"/>
      <c r="GA625" s="30"/>
      <c r="GB625" s="30"/>
      <c r="GC625" s="30"/>
      <c r="GD625" s="30"/>
      <c r="GE625" s="30"/>
      <c r="GF625" s="30"/>
      <c r="GG625" s="30"/>
      <c r="GH625" s="30"/>
      <c r="GI625" s="30"/>
      <c r="GJ625" s="30"/>
      <c r="GK625" s="30"/>
      <c r="GL625" s="30"/>
      <c r="GM625" s="30"/>
      <c r="GN625" s="30"/>
      <c r="GO625" s="30"/>
      <c r="GP625" s="30"/>
      <c r="GQ625" s="30"/>
      <c r="GR625" s="30"/>
      <c r="GS625" s="30"/>
      <c r="GT625" s="30"/>
      <c r="GU625" s="30"/>
      <c r="GV625" s="30"/>
      <c r="GW625" s="30"/>
      <c r="GX625" s="30"/>
      <c r="GY625" s="30"/>
      <c r="GZ625" s="30"/>
      <c r="HA625" s="30"/>
      <c r="HB625" s="30"/>
      <c r="HC625" s="30"/>
      <c r="HD625" s="30"/>
    </row>
    <row r="626" spans="1:212" ht="15" customHeight="1" x14ac:dyDescent="0.65">
      <c r="A626" s="18"/>
      <c r="B626" s="18"/>
      <c r="C626" s="20"/>
      <c r="D626" s="18"/>
      <c r="E626" s="32" t="s">
        <v>269</v>
      </c>
      <c r="F626" s="32" t="s">
        <v>317</v>
      </c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22" t="s">
        <v>1592</v>
      </c>
      <c r="S626" s="23"/>
      <c r="T626" s="23"/>
      <c r="U626" s="23"/>
      <c r="V626" s="23"/>
      <c r="W626" s="23"/>
      <c r="X626" s="24"/>
      <c r="Y626" s="33"/>
      <c r="Z626" s="34"/>
      <c r="AA626" s="34"/>
      <c r="AB626" s="34"/>
      <c r="AC626" s="34"/>
      <c r="AD626" s="34"/>
      <c r="AE626" s="34"/>
      <c r="AF626" s="34"/>
      <c r="AG626" s="34"/>
      <c r="AH626" s="34"/>
      <c r="AI626" s="34"/>
      <c r="AJ626" s="34"/>
      <c r="AK626" s="34"/>
      <c r="AL626" s="34"/>
      <c r="AM626" s="34"/>
      <c r="AN626" s="34"/>
      <c r="AO626" s="34"/>
      <c r="AP626" s="34"/>
      <c r="AQ626" s="34"/>
      <c r="AR626" s="34"/>
      <c r="AS626" s="34"/>
      <c r="AT626" s="34"/>
      <c r="AU626" s="34"/>
      <c r="AV626" s="34"/>
      <c r="AW626" s="34"/>
      <c r="AX626" s="34"/>
      <c r="AY626" s="34"/>
      <c r="AZ626" s="34"/>
      <c r="BA626" s="34"/>
      <c r="BB626" s="34"/>
      <c r="BC626" s="34"/>
      <c r="BD626" s="34"/>
      <c r="BE626" s="34"/>
      <c r="BF626" s="34"/>
      <c r="BG626" s="34"/>
      <c r="BH626" s="34"/>
      <c r="BI626" s="34"/>
      <c r="BJ626" s="34"/>
      <c r="BK626" s="34"/>
      <c r="BL626" s="34"/>
      <c r="BM626" s="34"/>
      <c r="BN626" s="34"/>
      <c r="BO626" s="34"/>
      <c r="BP626" s="34"/>
      <c r="BQ626" s="34"/>
      <c r="BR626" s="34"/>
      <c r="BS626" s="34"/>
      <c r="BT626" s="34"/>
      <c r="BU626" s="34"/>
      <c r="BV626" s="34"/>
      <c r="BW626" s="34"/>
      <c r="BX626" s="34"/>
      <c r="BY626" s="34"/>
      <c r="BZ626" s="34"/>
      <c r="CA626" s="34"/>
      <c r="CB626" s="34"/>
      <c r="CC626" s="34"/>
      <c r="CD626" s="34"/>
      <c r="CE626" s="34"/>
      <c r="CF626" s="34"/>
      <c r="CG626" s="34"/>
      <c r="CH626" s="34"/>
      <c r="CI626" s="34"/>
      <c r="CJ626" s="34"/>
      <c r="CK626" s="34"/>
      <c r="CL626" s="34"/>
      <c r="CM626" s="34"/>
      <c r="CN626" s="34"/>
      <c r="CO626" s="34"/>
      <c r="CP626" s="34"/>
      <c r="CQ626" s="34"/>
      <c r="CR626" s="34"/>
      <c r="CS626" s="34"/>
      <c r="CT626" s="34"/>
      <c r="CU626" s="34"/>
      <c r="CV626" s="34"/>
      <c r="CW626" s="34"/>
      <c r="CX626" s="34"/>
      <c r="CY626" s="34"/>
      <c r="CZ626" s="34"/>
      <c r="DA626" s="34"/>
      <c r="DB626" s="34"/>
      <c r="DC626" s="34"/>
      <c r="DD626" s="34"/>
      <c r="DE626" s="34"/>
      <c r="DF626" s="34"/>
      <c r="DG626" s="34"/>
      <c r="DH626" s="34"/>
      <c r="DI626" s="34"/>
      <c r="DJ626" s="34"/>
      <c r="DK626" s="34"/>
      <c r="DL626" s="34"/>
      <c r="DM626" s="34"/>
      <c r="DN626" s="34"/>
      <c r="DO626" s="34"/>
      <c r="DP626" s="34"/>
      <c r="DQ626" s="34"/>
      <c r="DR626" s="34"/>
      <c r="DS626" s="34"/>
      <c r="DT626" s="34"/>
      <c r="DU626" s="34"/>
      <c r="DV626" s="34"/>
      <c r="DW626" s="34"/>
      <c r="DX626" s="34"/>
      <c r="DY626" s="34"/>
      <c r="DZ626" s="34"/>
      <c r="EA626" s="34"/>
      <c r="EB626" s="34"/>
      <c r="EC626" s="34"/>
      <c r="ED626" s="34"/>
      <c r="EE626" s="34"/>
      <c r="EF626" s="34"/>
      <c r="EG626" s="34"/>
      <c r="EH626" s="34"/>
      <c r="EI626" s="34"/>
      <c r="EJ626" s="34"/>
      <c r="EK626" s="34"/>
      <c r="EL626" s="34"/>
      <c r="EM626" s="34"/>
      <c r="EN626" s="34"/>
      <c r="EO626" s="34"/>
      <c r="EP626" s="34"/>
      <c r="EQ626" s="34"/>
      <c r="ER626" s="34"/>
      <c r="ES626" s="34"/>
      <c r="ET626" s="34"/>
      <c r="EU626" s="34"/>
      <c r="EV626" s="34"/>
      <c r="EW626" s="34"/>
      <c r="EX626" s="34"/>
      <c r="EY626" s="34"/>
      <c r="EZ626" s="34"/>
      <c r="FA626" s="34"/>
      <c r="FB626" s="34"/>
      <c r="FC626" s="34"/>
      <c r="FD626" s="34"/>
      <c r="FE626" s="34"/>
      <c r="FF626" s="34"/>
      <c r="FG626" s="34"/>
      <c r="FH626" s="34"/>
      <c r="FI626" s="34"/>
      <c r="FJ626" s="34"/>
      <c r="FK626" s="34"/>
      <c r="FL626" s="34"/>
      <c r="FM626" s="34"/>
      <c r="FN626" s="34"/>
      <c r="FO626" s="34"/>
      <c r="FP626" s="34"/>
      <c r="FQ626" s="34"/>
      <c r="FR626" s="34"/>
      <c r="FS626" s="34"/>
      <c r="FT626" s="34"/>
      <c r="FU626" s="34"/>
      <c r="FV626" s="34"/>
      <c r="FW626" s="34"/>
      <c r="FX626" s="34"/>
      <c r="FY626" s="34"/>
      <c r="FZ626" s="34"/>
      <c r="GA626" s="34"/>
      <c r="GB626" s="34"/>
      <c r="GC626" s="34"/>
      <c r="GD626" s="34"/>
      <c r="GE626" s="34"/>
      <c r="GF626" s="34"/>
      <c r="GG626" s="34"/>
      <c r="GH626" s="34"/>
      <c r="GI626" s="34"/>
      <c r="GJ626" s="34"/>
      <c r="GK626" s="34"/>
      <c r="GL626" s="34"/>
      <c r="GM626" s="34"/>
      <c r="GN626" s="34"/>
      <c r="GO626" s="34"/>
      <c r="GP626" s="34"/>
      <c r="GQ626" s="34"/>
      <c r="GR626" s="34"/>
      <c r="GS626" s="34"/>
      <c r="GT626" s="34"/>
      <c r="GU626" s="34"/>
      <c r="GV626" s="34"/>
      <c r="GW626" s="34"/>
      <c r="GX626" s="34"/>
      <c r="GY626" s="34"/>
      <c r="GZ626" s="34"/>
      <c r="HA626" s="34"/>
      <c r="HB626" s="34"/>
      <c r="HC626" s="34"/>
      <c r="HD626" s="34"/>
    </row>
    <row r="627" spans="1:212" ht="15" customHeight="1" x14ac:dyDescent="0.65">
      <c r="A627" s="18"/>
      <c r="B627" s="18"/>
      <c r="C627" s="21"/>
      <c r="D627" s="18"/>
      <c r="E627" s="32"/>
      <c r="F627" s="32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5" t="s">
        <v>1591</v>
      </c>
      <c r="S627" s="15" t="s">
        <v>469</v>
      </c>
      <c r="T627" s="15" t="s">
        <v>470</v>
      </c>
      <c r="U627" s="15" t="s">
        <v>471</v>
      </c>
      <c r="V627" s="15" t="s">
        <v>474</v>
      </c>
      <c r="W627" s="15" t="s">
        <v>475</v>
      </c>
      <c r="X627" s="15" t="s">
        <v>476</v>
      </c>
      <c r="Y627" s="33"/>
      <c r="Z627" s="34"/>
      <c r="AA627" s="34"/>
      <c r="AB627" s="34"/>
      <c r="AC627" s="34"/>
      <c r="AD627" s="34"/>
      <c r="AE627" s="34"/>
      <c r="AF627" s="34"/>
      <c r="AG627" s="34"/>
      <c r="AH627" s="34"/>
      <c r="AI627" s="34"/>
      <c r="AJ627" s="34"/>
      <c r="AK627" s="34"/>
      <c r="AL627" s="34"/>
      <c r="AM627" s="34"/>
      <c r="AN627" s="34"/>
      <c r="AO627" s="34"/>
      <c r="AP627" s="34"/>
      <c r="AQ627" s="34"/>
      <c r="AR627" s="34"/>
      <c r="AS627" s="34"/>
      <c r="AT627" s="34"/>
      <c r="AU627" s="34"/>
      <c r="AV627" s="34"/>
      <c r="AW627" s="34"/>
      <c r="AX627" s="34"/>
      <c r="AY627" s="34"/>
      <c r="AZ627" s="34"/>
      <c r="BA627" s="34"/>
      <c r="BB627" s="34"/>
      <c r="BC627" s="34"/>
      <c r="BD627" s="34"/>
      <c r="BE627" s="34"/>
      <c r="BF627" s="34"/>
      <c r="BG627" s="34"/>
      <c r="BH627" s="34"/>
      <c r="BI627" s="34"/>
      <c r="BJ627" s="34"/>
      <c r="BK627" s="34"/>
      <c r="BL627" s="34"/>
      <c r="BM627" s="34"/>
      <c r="BN627" s="34"/>
      <c r="BO627" s="34"/>
      <c r="BP627" s="34"/>
      <c r="BQ627" s="34"/>
      <c r="BR627" s="34"/>
      <c r="BS627" s="34"/>
      <c r="BT627" s="34"/>
      <c r="BU627" s="34"/>
      <c r="BV627" s="34"/>
      <c r="BW627" s="34"/>
      <c r="BX627" s="34"/>
      <c r="BY627" s="34"/>
      <c r="BZ627" s="34"/>
      <c r="CA627" s="34"/>
      <c r="CB627" s="34"/>
      <c r="CC627" s="34"/>
      <c r="CD627" s="34"/>
      <c r="CE627" s="34"/>
      <c r="CF627" s="34"/>
      <c r="CG627" s="34"/>
      <c r="CH627" s="34"/>
      <c r="CI627" s="34"/>
      <c r="CJ627" s="34"/>
      <c r="CK627" s="34"/>
      <c r="CL627" s="34"/>
      <c r="CM627" s="34"/>
      <c r="CN627" s="34"/>
      <c r="CO627" s="34"/>
      <c r="CP627" s="34"/>
      <c r="CQ627" s="34"/>
      <c r="CR627" s="34"/>
      <c r="CS627" s="34"/>
      <c r="CT627" s="34"/>
      <c r="CU627" s="34"/>
      <c r="CV627" s="34"/>
      <c r="CW627" s="34"/>
      <c r="CX627" s="34"/>
      <c r="CY627" s="34"/>
      <c r="CZ627" s="34"/>
      <c r="DA627" s="34"/>
      <c r="DB627" s="34"/>
      <c r="DC627" s="34"/>
      <c r="DD627" s="34"/>
      <c r="DE627" s="34"/>
      <c r="DF627" s="34"/>
      <c r="DG627" s="34"/>
      <c r="DH627" s="34"/>
      <c r="DI627" s="34"/>
      <c r="DJ627" s="34"/>
      <c r="DK627" s="34"/>
      <c r="DL627" s="34"/>
      <c r="DM627" s="34"/>
      <c r="DN627" s="34"/>
      <c r="DO627" s="34"/>
      <c r="DP627" s="34"/>
      <c r="DQ627" s="34"/>
      <c r="DR627" s="34"/>
      <c r="DS627" s="34"/>
      <c r="DT627" s="34"/>
      <c r="DU627" s="34"/>
      <c r="DV627" s="34"/>
      <c r="DW627" s="34"/>
      <c r="DX627" s="34"/>
      <c r="DY627" s="34"/>
      <c r="DZ627" s="34"/>
      <c r="EA627" s="34"/>
      <c r="EB627" s="34"/>
      <c r="EC627" s="34"/>
      <c r="ED627" s="34"/>
      <c r="EE627" s="34"/>
      <c r="EF627" s="34"/>
      <c r="EG627" s="34"/>
      <c r="EH627" s="34"/>
      <c r="EI627" s="34"/>
      <c r="EJ627" s="34"/>
      <c r="EK627" s="34"/>
      <c r="EL627" s="34"/>
      <c r="EM627" s="34"/>
      <c r="EN627" s="34"/>
      <c r="EO627" s="34"/>
      <c r="EP627" s="34"/>
      <c r="EQ627" s="34"/>
      <c r="ER627" s="34"/>
      <c r="ES627" s="34"/>
      <c r="ET627" s="34"/>
      <c r="EU627" s="34"/>
      <c r="EV627" s="34"/>
      <c r="EW627" s="34"/>
      <c r="EX627" s="34"/>
      <c r="EY627" s="34"/>
      <c r="EZ627" s="34"/>
      <c r="FA627" s="34"/>
      <c r="FB627" s="34"/>
      <c r="FC627" s="34"/>
      <c r="FD627" s="34"/>
      <c r="FE627" s="34"/>
      <c r="FF627" s="34"/>
      <c r="FG627" s="34"/>
      <c r="FH627" s="34"/>
      <c r="FI627" s="34"/>
      <c r="FJ627" s="34"/>
      <c r="FK627" s="34"/>
      <c r="FL627" s="34"/>
      <c r="FM627" s="34"/>
      <c r="FN627" s="34"/>
      <c r="FO627" s="34"/>
      <c r="FP627" s="34"/>
      <c r="FQ627" s="34"/>
      <c r="FR627" s="34"/>
      <c r="FS627" s="34"/>
      <c r="FT627" s="34"/>
      <c r="FU627" s="34"/>
      <c r="FV627" s="34"/>
      <c r="FW627" s="34"/>
      <c r="FX627" s="34"/>
      <c r="FY627" s="34"/>
      <c r="FZ627" s="34"/>
      <c r="GA627" s="34"/>
      <c r="GB627" s="34"/>
      <c r="GC627" s="34"/>
      <c r="GD627" s="34"/>
      <c r="GE627" s="34"/>
      <c r="GF627" s="34"/>
      <c r="GG627" s="34"/>
      <c r="GH627" s="34"/>
      <c r="GI627" s="34"/>
      <c r="GJ627" s="34"/>
      <c r="GK627" s="34"/>
      <c r="GL627" s="34"/>
      <c r="GM627" s="34"/>
      <c r="GN627" s="34"/>
      <c r="GO627" s="34"/>
      <c r="GP627" s="34"/>
      <c r="GQ627" s="34"/>
      <c r="GR627" s="34"/>
      <c r="GS627" s="34"/>
      <c r="GT627" s="34"/>
      <c r="GU627" s="34"/>
      <c r="GV627" s="34"/>
      <c r="GW627" s="34"/>
      <c r="GX627" s="34"/>
      <c r="GY627" s="34"/>
      <c r="GZ627" s="34"/>
      <c r="HA627" s="34"/>
      <c r="HB627" s="34"/>
      <c r="HC627" s="34"/>
      <c r="HD627" s="34"/>
    </row>
    <row r="628" spans="1:212" x14ac:dyDescent="0.65">
      <c r="A628" s="16">
        <v>576</v>
      </c>
      <c r="B628" s="35" t="s">
        <v>192</v>
      </c>
      <c r="C628" s="35" t="s">
        <v>1158</v>
      </c>
      <c r="D628" s="35"/>
      <c r="E628" s="36" t="s">
        <v>314</v>
      </c>
      <c r="F628" s="36">
        <v>1746</v>
      </c>
      <c r="G628" s="36" t="s">
        <v>320</v>
      </c>
      <c r="H628" s="36" t="s">
        <v>397</v>
      </c>
      <c r="I628" s="37">
        <v>6.6</v>
      </c>
      <c r="J628" s="37"/>
      <c r="K628" s="37">
        <v>13</v>
      </c>
      <c r="L628" s="37"/>
      <c r="M628" s="36"/>
      <c r="N628" s="36" t="s">
        <v>427</v>
      </c>
      <c r="O628" s="16">
        <v>576</v>
      </c>
      <c r="P628" s="35" t="s">
        <v>192</v>
      </c>
      <c r="Q628" s="36" t="s">
        <v>427</v>
      </c>
      <c r="R628" s="36">
        <v>21</v>
      </c>
      <c r="S628" s="36">
        <v>33</v>
      </c>
      <c r="T628" s="37">
        <v>29.3</v>
      </c>
      <c r="U628" s="36" t="s">
        <v>472</v>
      </c>
      <c r="V628" s="36">
        <v>0</v>
      </c>
      <c r="W628" s="36">
        <v>49</v>
      </c>
      <c r="X628" s="36">
        <v>23</v>
      </c>
      <c r="Y628" s="36" t="s">
        <v>1569</v>
      </c>
    </row>
    <row r="629" spans="1:212" x14ac:dyDescent="0.65">
      <c r="A629" s="16">
        <v>577</v>
      </c>
      <c r="B629" s="35" t="s">
        <v>193</v>
      </c>
      <c r="C629" s="35" t="s">
        <v>1159</v>
      </c>
      <c r="D629" s="35"/>
      <c r="E629" s="36" t="s">
        <v>272</v>
      </c>
      <c r="F629" s="36">
        <v>1764</v>
      </c>
      <c r="G629" s="36" t="s">
        <v>320</v>
      </c>
      <c r="H629" s="36" t="s">
        <v>400</v>
      </c>
      <c r="I629" s="37">
        <v>6.9</v>
      </c>
      <c r="J629" s="37"/>
      <c r="K629" s="37">
        <v>11</v>
      </c>
      <c r="L629" s="37"/>
      <c r="M629" s="36"/>
      <c r="N629" s="36" t="s">
        <v>437</v>
      </c>
      <c r="O629" s="16">
        <v>577</v>
      </c>
      <c r="P629" s="35" t="s">
        <v>193</v>
      </c>
      <c r="Q629" s="36" t="s">
        <v>437</v>
      </c>
      <c r="R629" s="36">
        <v>21</v>
      </c>
      <c r="S629" s="36">
        <v>40</v>
      </c>
      <c r="T629" s="37">
        <v>21.9</v>
      </c>
      <c r="U629" s="36" t="s">
        <v>472</v>
      </c>
      <c r="V629" s="36">
        <v>23</v>
      </c>
      <c r="W629" s="36">
        <v>10</v>
      </c>
      <c r="X629" s="36">
        <v>45</v>
      </c>
      <c r="Y629" s="36" t="s">
        <v>1569</v>
      </c>
    </row>
    <row r="630" spans="1:212" x14ac:dyDescent="0.65">
      <c r="A630" s="16">
        <v>578</v>
      </c>
      <c r="B630" s="35" t="s">
        <v>1420</v>
      </c>
      <c r="C630" s="35" t="s">
        <v>1421</v>
      </c>
      <c r="D630" s="35"/>
      <c r="E630" s="36" t="s">
        <v>315</v>
      </c>
      <c r="F630" s="36">
        <v>1894</v>
      </c>
      <c r="G630" s="36" t="s">
        <v>322</v>
      </c>
      <c r="H630" s="36" t="s">
        <v>401</v>
      </c>
      <c r="I630" s="37">
        <v>11</v>
      </c>
      <c r="J630" s="37"/>
      <c r="K630" s="37">
        <v>2</v>
      </c>
      <c r="L630" s="37"/>
      <c r="M630" s="36"/>
      <c r="N630" s="36" t="s">
        <v>463</v>
      </c>
      <c r="O630" s="16">
        <v>578</v>
      </c>
      <c r="P630" s="35" t="s">
        <v>1420</v>
      </c>
      <c r="Q630" s="36" t="s">
        <v>463</v>
      </c>
      <c r="R630" s="36">
        <v>21</v>
      </c>
      <c r="S630" s="36">
        <v>59</v>
      </c>
      <c r="T630" s="37">
        <v>35.1</v>
      </c>
      <c r="U630" s="36" t="s">
        <v>472</v>
      </c>
      <c r="V630" s="36">
        <v>39</v>
      </c>
      <c r="W630" s="36">
        <v>23</v>
      </c>
      <c r="X630" s="36">
        <v>8</v>
      </c>
      <c r="Y630" s="36" t="s">
        <v>1569</v>
      </c>
    </row>
    <row r="631" spans="1:212" x14ac:dyDescent="0.65">
      <c r="A631" s="16">
        <v>579</v>
      </c>
      <c r="B631" s="35" t="s">
        <v>1514</v>
      </c>
      <c r="C631" s="35"/>
      <c r="D631" s="35" t="s">
        <v>643</v>
      </c>
      <c r="E631" s="36"/>
      <c r="F631" s="36"/>
      <c r="G631" s="36" t="s">
        <v>644</v>
      </c>
      <c r="H631" s="36" t="s">
        <v>402</v>
      </c>
      <c r="I631" s="37">
        <v>10.1</v>
      </c>
      <c r="J631" s="37"/>
      <c r="K631" s="37">
        <v>7.4</v>
      </c>
      <c r="L631" s="37"/>
      <c r="M631" s="36"/>
      <c r="N631" s="39"/>
      <c r="O631" s="16">
        <v>579</v>
      </c>
      <c r="P631" s="35" t="s">
        <v>1514</v>
      </c>
      <c r="Q631" s="39"/>
      <c r="R631" s="36">
        <v>22</v>
      </c>
      <c r="S631" s="36">
        <v>2</v>
      </c>
      <c r="T631" s="37">
        <v>5.6</v>
      </c>
      <c r="U631" s="36" t="s">
        <v>472</v>
      </c>
      <c r="V631" s="36">
        <v>31</v>
      </c>
      <c r="W631" s="36">
        <v>58</v>
      </c>
      <c r="X631" s="36">
        <v>1</v>
      </c>
      <c r="Y631" s="36" t="s">
        <v>1569</v>
      </c>
    </row>
    <row r="632" spans="1:212" x14ac:dyDescent="0.65">
      <c r="A632" s="16">
        <v>580</v>
      </c>
      <c r="B632" s="35" t="s">
        <v>1276</v>
      </c>
      <c r="C632" s="35"/>
      <c r="D632" s="35"/>
      <c r="E632" s="36"/>
      <c r="F632" s="36"/>
      <c r="G632" s="36" t="s">
        <v>319</v>
      </c>
      <c r="H632" s="36" t="s">
        <v>398</v>
      </c>
      <c r="I632" s="37">
        <v>10.5</v>
      </c>
      <c r="J632" s="37">
        <v>13.4</v>
      </c>
      <c r="K632" s="37">
        <v>5</v>
      </c>
      <c r="L632" s="37">
        <v>3.2</v>
      </c>
      <c r="M632" s="36">
        <v>100</v>
      </c>
      <c r="N632" s="36" t="s">
        <v>1422</v>
      </c>
      <c r="O632" s="16">
        <v>580</v>
      </c>
      <c r="P632" s="35" t="s">
        <v>1276</v>
      </c>
      <c r="Q632" s="36" t="s">
        <v>1422</v>
      </c>
      <c r="R632" s="36">
        <v>22</v>
      </c>
      <c r="S632" s="36">
        <v>2</v>
      </c>
      <c r="T632" s="37">
        <f>60*0.9</f>
        <v>54</v>
      </c>
      <c r="U632" s="36" t="s">
        <v>472</v>
      </c>
      <c r="V632" s="36">
        <v>51</v>
      </c>
      <c r="W632" s="36">
        <v>17</v>
      </c>
      <c r="X632" s="36">
        <v>0</v>
      </c>
      <c r="Y632" s="36" t="s">
        <v>1569</v>
      </c>
    </row>
    <row r="633" spans="1:212" x14ac:dyDescent="0.65">
      <c r="A633" s="16">
        <v>581</v>
      </c>
      <c r="B633" s="35" t="s">
        <v>1277</v>
      </c>
      <c r="C633" s="35" t="s">
        <v>641</v>
      </c>
      <c r="D633" s="35"/>
      <c r="E633" s="36"/>
      <c r="F633" s="36"/>
      <c r="G633" s="36" t="s">
        <v>319</v>
      </c>
      <c r="H633" s="36" t="s">
        <v>401</v>
      </c>
      <c r="I633" s="37">
        <v>10.8</v>
      </c>
      <c r="J633" s="37">
        <v>14.5</v>
      </c>
      <c r="K633" s="37">
        <v>8.5</v>
      </c>
      <c r="L633" s="37">
        <v>3.9</v>
      </c>
      <c r="M633" s="36"/>
      <c r="N633" s="36" t="s">
        <v>642</v>
      </c>
      <c r="O633" s="16">
        <v>581</v>
      </c>
      <c r="P633" s="35" t="s">
        <v>1277</v>
      </c>
      <c r="Q633" s="36" t="s">
        <v>642</v>
      </c>
      <c r="R633" s="36">
        <v>22</v>
      </c>
      <c r="S633" s="36">
        <v>21</v>
      </c>
      <c r="T633" s="37">
        <v>24</v>
      </c>
      <c r="U633" s="36" t="s">
        <v>472</v>
      </c>
      <c r="V633" s="36">
        <v>46</v>
      </c>
      <c r="W633" s="36">
        <v>4</v>
      </c>
      <c r="X633" s="36">
        <v>0</v>
      </c>
      <c r="Y633" s="36" t="s">
        <v>1569</v>
      </c>
    </row>
    <row r="634" spans="1:212" x14ac:dyDescent="0.65">
      <c r="A634" s="16">
        <v>582</v>
      </c>
      <c r="B634" s="35" t="s">
        <v>1246</v>
      </c>
      <c r="C634" s="35" t="s">
        <v>705</v>
      </c>
      <c r="D634" s="35" t="s">
        <v>706</v>
      </c>
      <c r="E634" s="36"/>
      <c r="F634" s="36"/>
      <c r="G634" s="36" t="s">
        <v>321</v>
      </c>
      <c r="H634" s="36" t="s">
        <v>401</v>
      </c>
      <c r="I634" s="37">
        <v>6</v>
      </c>
      <c r="J634" s="37"/>
      <c r="K634" s="40" t="s">
        <v>1487</v>
      </c>
      <c r="L634" s="37"/>
      <c r="M634" s="36">
        <v>201</v>
      </c>
      <c r="N634" s="39"/>
      <c r="O634" s="16">
        <v>582</v>
      </c>
      <c r="P634" s="35" t="s">
        <v>1246</v>
      </c>
      <c r="Q634" s="39"/>
      <c r="R634" s="36">
        <v>22</v>
      </c>
      <c r="S634" s="36">
        <v>22</v>
      </c>
      <c r="T634" s="37">
        <v>44.2</v>
      </c>
      <c r="U634" s="36" t="s">
        <v>472</v>
      </c>
      <c r="V634" s="36">
        <v>45</v>
      </c>
      <c r="W634" s="36">
        <v>56</v>
      </c>
      <c r="X634" s="36">
        <v>53</v>
      </c>
      <c r="Y634" s="36" t="s">
        <v>1569</v>
      </c>
    </row>
    <row r="635" spans="1:212" x14ac:dyDescent="0.65">
      <c r="A635" s="16">
        <v>583</v>
      </c>
      <c r="B635" s="35" t="s">
        <v>1247</v>
      </c>
      <c r="C635" s="35"/>
      <c r="D635" s="35" t="s">
        <v>267</v>
      </c>
      <c r="E635" s="36"/>
      <c r="F635" s="36"/>
      <c r="G635" s="36" t="s">
        <v>321</v>
      </c>
      <c r="H635" s="36" t="s">
        <v>397</v>
      </c>
      <c r="I635" s="37">
        <v>3.6</v>
      </c>
      <c r="J635" s="37"/>
      <c r="K635" s="40" t="s">
        <v>1448</v>
      </c>
      <c r="L635" s="37"/>
      <c r="M635" s="36">
        <v>174</v>
      </c>
      <c r="N635" s="39"/>
      <c r="O635" s="16">
        <v>583</v>
      </c>
      <c r="P635" s="35" t="s">
        <v>1247</v>
      </c>
      <c r="Q635" s="39"/>
      <c r="R635" s="36">
        <v>22</v>
      </c>
      <c r="S635" s="36">
        <v>28</v>
      </c>
      <c r="T635" s="37">
        <v>50</v>
      </c>
      <c r="U635" s="36" t="s">
        <v>472</v>
      </c>
      <c r="V635" s="36">
        <v>0</v>
      </c>
      <c r="W635" s="36">
        <v>1</v>
      </c>
      <c r="X635" s="36">
        <v>12</v>
      </c>
      <c r="Y635" s="36" t="s">
        <v>1569</v>
      </c>
    </row>
    <row r="636" spans="1:212" x14ac:dyDescent="0.65">
      <c r="A636" s="16">
        <v>584</v>
      </c>
      <c r="B636" s="35" t="s">
        <v>1160</v>
      </c>
      <c r="C636" s="35"/>
      <c r="D636" s="35" t="s">
        <v>268</v>
      </c>
      <c r="E636" s="36" t="s">
        <v>316</v>
      </c>
      <c r="F636" s="36">
        <v>1824</v>
      </c>
      <c r="G636" s="36" t="s">
        <v>322</v>
      </c>
      <c r="H636" s="36" t="s">
        <v>397</v>
      </c>
      <c r="I636" s="37">
        <v>7.3</v>
      </c>
      <c r="J636" s="37"/>
      <c r="K636" s="37">
        <v>17.57</v>
      </c>
      <c r="L636" s="37"/>
      <c r="M636" s="36"/>
      <c r="N636" s="36" t="s">
        <v>1364</v>
      </c>
      <c r="O636" s="16">
        <v>584</v>
      </c>
      <c r="P636" s="35" t="s">
        <v>1160</v>
      </c>
      <c r="Q636" s="36" t="s">
        <v>1364</v>
      </c>
      <c r="R636" s="36">
        <v>22</v>
      </c>
      <c r="S636" s="36">
        <v>29</v>
      </c>
      <c r="T636" s="37">
        <v>38.4</v>
      </c>
      <c r="U636" s="36" t="s">
        <v>472</v>
      </c>
      <c r="V636" s="36">
        <v>20</v>
      </c>
      <c r="W636" s="36">
        <v>50</v>
      </c>
      <c r="X636" s="36">
        <v>13</v>
      </c>
      <c r="Y636" s="36" t="s">
        <v>1569</v>
      </c>
    </row>
    <row r="637" spans="1:212" x14ac:dyDescent="0.65">
      <c r="A637" s="16">
        <v>585</v>
      </c>
      <c r="B637" s="35" t="s">
        <v>22</v>
      </c>
      <c r="C637" s="35" t="s">
        <v>1439</v>
      </c>
      <c r="D637" s="35" t="s">
        <v>266</v>
      </c>
      <c r="E637" s="36"/>
      <c r="F637" s="36"/>
      <c r="G637" s="36" t="s">
        <v>321</v>
      </c>
      <c r="H637" s="36" t="s">
        <v>402</v>
      </c>
      <c r="I637" s="37">
        <v>4.3</v>
      </c>
      <c r="J637" s="37"/>
      <c r="K637" s="40" t="s">
        <v>1440</v>
      </c>
      <c r="L637" s="37"/>
      <c r="M637" s="36">
        <v>172</v>
      </c>
      <c r="N637" s="39"/>
      <c r="O637" s="16">
        <v>585</v>
      </c>
      <c r="P637" s="35" t="s">
        <v>22</v>
      </c>
      <c r="Q637" s="39"/>
      <c r="R637" s="36">
        <v>22</v>
      </c>
      <c r="S637" s="36">
        <v>31</v>
      </c>
      <c r="T637" s="37">
        <v>30.4</v>
      </c>
      <c r="U637" s="36" t="s">
        <v>472</v>
      </c>
      <c r="V637" s="36">
        <v>32</v>
      </c>
      <c r="W637" s="36">
        <v>20</v>
      </c>
      <c r="X637" s="36">
        <v>46</v>
      </c>
      <c r="Y637" s="36" t="s">
        <v>1569</v>
      </c>
    </row>
    <row r="638" spans="1:212" x14ac:dyDescent="0.65">
      <c r="A638" s="16">
        <v>586</v>
      </c>
      <c r="B638" s="35" t="s">
        <v>1161</v>
      </c>
      <c r="C638" s="35"/>
      <c r="D638" s="35" t="s">
        <v>605</v>
      </c>
      <c r="E638" s="36"/>
      <c r="F638" s="36"/>
      <c r="G638" s="36" t="s">
        <v>319</v>
      </c>
      <c r="H638" s="36" t="s">
        <v>399</v>
      </c>
      <c r="I638" s="37">
        <v>13.1</v>
      </c>
      <c r="J638" s="37">
        <v>14</v>
      </c>
      <c r="K638" s="37">
        <v>2.2000000000000002</v>
      </c>
      <c r="L638" s="37">
        <v>1.1000000000000001</v>
      </c>
      <c r="M638" s="36">
        <v>132</v>
      </c>
      <c r="N638" s="36" t="s">
        <v>422</v>
      </c>
      <c r="O638" s="16">
        <v>586</v>
      </c>
      <c r="P638" s="35" t="s">
        <v>1161</v>
      </c>
      <c r="Q638" s="36" t="s">
        <v>422</v>
      </c>
      <c r="R638" s="36">
        <v>22</v>
      </c>
      <c r="S638" s="36">
        <v>36</v>
      </c>
      <c r="T638" s="37">
        <v>3.4</v>
      </c>
      <c r="U638" s="36" t="s">
        <v>473</v>
      </c>
      <c r="V638" s="36">
        <v>33</v>
      </c>
      <c r="W638" s="36">
        <v>56</v>
      </c>
      <c r="X638" s="36">
        <v>54</v>
      </c>
      <c r="Y638" s="36" t="s">
        <v>1569</v>
      </c>
    </row>
    <row r="639" spans="1:212" x14ac:dyDescent="0.65">
      <c r="A639" s="16">
        <v>587</v>
      </c>
      <c r="B639" s="35" t="s">
        <v>1162</v>
      </c>
      <c r="C639" s="35"/>
      <c r="D639" s="35"/>
      <c r="E639" s="36" t="s">
        <v>275</v>
      </c>
      <c r="F639" s="36">
        <v>1784</v>
      </c>
      <c r="G639" s="36" t="s">
        <v>319</v>
      </c>
      <c r="H639" s="36" t="s">
        <v>399</v>
      </c>
      <c r="I639" s="37">
        <v>9.6999999999999993</v>
      </c>
      <c r="J639" s="37">
        <v>13.5</v>
      </c>
      <c r="K639" s="37">
        <v>10.5</v>
      </c>
      <c r="L639" s="37">
        <v>3.7</v>
      </c>
      <c r="M639" s="36">
        <v>171</v>
      </c>
      <c r="N639" s="36" t="s">
        <v>1409</v>
      </c>
      <c r="O639" s="16">
        <v>587</v>
      </c>
      <c r="P639" s="35" t="s">
        <v>1162</v>
      </c>
      <c r="Q639" s="36" t="s">
        <v>1409</v>
      </c>
      <c r="R639" s="36">
        <v>22</v>
      </c>
      <c r="S639" s="36">
        <v>37</v>
      </c>
      <c r="T639" s="37">
        <v>4.5</v>
      </c>
      <c r="U639" s="36" t="s">
        <v>473</v>
      </c>
      <c r="V639" s="36">
        <v>34</v>
      </c>
      <c r="W639" s="36">
        <v>25</v>
      </c>
      <c r="X639" s="36">
        <v>1</v>
      </c>
      <c r="Y639" s="36" t="s">
        <v>1569</v>
      </c>
    </row>
    <row r="640" spans="1:212" x14ac:dyDescent="0.65">
      <c r="A640" s="16">
        <v>588</v>
      </c>
      <c r="B640" s="35" t="s">
        <v>1163</v>
      </c>
      <c r="C640" s="35"/>
      <c r="D640" s="35"/>
      <c r="E640" s="36"/>
      <c r="F640" s="36"/>
      <c r="G640" s="36" t="s">
        <v>319</v>
      </c>
      <c r="H640" s="36" t="s">
        <v>401</v>
      </c>
      <c r="I640" s="37">
        <v>10.6</v>
      </c>
      <c r="J640" s="37">
        <v>12.8</v>
      </c>
      <c r="K640" s="37">
        <v>5.5</v>
      </c>
      <c r="L640" s="37">
        <v>2</v>
      </c>
      <c r="M640" s="36">
        <v>45</v>
      </c>
      <c r="N640" s="36" t="s">
        <v>456</v>
      </c>
      <c r="O640" s="16">
        <v>588</v>
      </c>
      <c r="P640" s="35" t="s">
        <v>1163</v>
      </c>
      <c r="Q640" s="36" t="s">
        <v>456</v>
      </c>
      <c r="R640" s="36">
        <v>22</v>
      </c>
      <c r="S640" s="36">
        <v>54</v>
      </c>
      <c r="T640" s="37">
        <v>59.3</v>
      </c>
      <c r="U640" s="36" t="s">
        <v>472</v>
      </c>
      <c r="V640" s="36">
        <v>39</v>
      </c>
      <c r="W640" s="36">
        <v>39</v>
      </c>
      <c r="X640" s="36">
        <v>45</v>
      </c>
      <c r="Y640" s="36" t="s">
        <v>1569</v>
      </c>
    </row>
    <row r="641" spans="1:25" x14ac:dyDescent="0.65">
      <c r="A641" s="16">
        <v>589</v>
      </c>
      <c r="B641" s="35" t="s">
        <v>1251</v>
      </c>
      <c r="C641" s="35"/>
      <c r="D641" s="35"/>
      <c r="E641" s="36"/>
      <c r="F641" s="36"/>
      <c r="G641" s="36" t="s">
        <v>319</v>
      </c>
      <c r="H641" s="36" t="s">
        <v>401</v>
      </c>
      <c r="I641" s="37">
        <v>10</v>
      </c>
      <c r="J641" s="37">
        <v>12.5</v>
      </c>
      <c r="K641" s="37">
        <v>5.2</v>
      </c>
      <c r="L641" s="37">
        <v>1.8</v>
      </c>
      <c r="M641" s="36">
        <v>40</v>
      </c>
      <c r="N641" s="36" t="s">
        <v>453</v>
      </c>
      <c r="O641" s="16">
        <v>589</v>
      </c>
      <c r="P641" s="35" t="s">
        <v>1251</v>
      </c>
      <c r="Q641" s="36" t="s">
        <v>453</v>
      </c>
      <c r="R641" s="36">
        <v>22</v>
      </c>
      <c r="S641" s="36">
        <v>57</v>
      </c>
      <c r="T641" s="37">
        <v>10.4</v>
      </c>
      <c r="U641" s="36" t="s">
        <v>472</v>
      </c>
      <c r="V641" s="36">
        <v>36</v>
      </c>
      <c r="W641" s="36">
        <v>27</v>
      </c>
      <c r="X641" s="36">
        <v>45</v>
      </c>
      <c r="Y641" s="36" t="s">
        <v>1569</v>
      </c>
    </row>
    <row r="642" spans="1:25" x14ac:dyDescent="0.65">
      <c r="A642" s="16">
        <v>590</v>
      </c>
      <c r="B642" s="35" t="s">
        <v>1164</v>
      </c>
      <c r="C642" s="35"/>
      <c r="D642" s="35"/>
      <c r="E642" s="36"/>
      <c r="F642" s="36"/>
      <c r="G642" s="36" t="s">
        <v>319</v>
      </c>
      <c r="H642" s="36" t="s">
        <v>401</v>
      </c>
      <c r="I642" s="37">
        <v>10.4</v>
      </c>
      <c r="J642" s="37">
        <v>15</v>
      </c>
      <c r="K642" s="37">
        <v>9.5</v>
      </c>
      <c r="L642" s="37">
        <v>8.1</v>
      </c>
      <c r="M642" s="36"/>
      <c r="N642" s="36" t="s">
        <v>1410</v>
      </c>
      <c r="O642" s="16">
        <v>590</v>
      </c>
      <c r="P642" s="35" t="s">
        <v>1164</v>
      </c>
      <c r="Q642" s="36" t="s">
        <v>1410</v>
      </c>
      <c r="R642" s="36">
        <v>22</v>
      </c>
      <c r="S642" s="36">
        <v>57</v>
      </c>
      <c r="T642" s="37">
        <v>18.399999999999999</v>
      </c>
      <c r="U642" s="36" t="s">
        <v>472</v>
      </c>
      <c r="V642" s="36">
        <v>41</v>
      </c>
      <c r="W642" s="36">
        <v>4</v>
      </c>
      <c r="X642" s="36">
        <v>15</v>
      </c>
      <c r="Y642" s="36" t="s">
        <v>1569</v>
      </c>
    </row>
    <row r="643" spans="1:25" x14ac:dyDescent="0.65">
      <c r="A643" s="16">
        <v>591</v>
      </c>
      <c r="B643" s="35" t="s">
        <v>1165</v>
      </c>
      <c r="C643" s="35"/>
      <c r="D643" s="35"/>
      <c r="E643" s="36"/>
      <c r="F643" s="36"/>
      <c r="G643" s="36" t="s">
        <v>319</v>
      </c>
      <c r="H643" s="36" t="s">
        <v>401</v>
      </c>
      <c r="I643" s="37">
        <v>11.7</v>
      </c>
      <c r="J643" s="37">
        <v>14</v>
      </c>
      <c r="K643" s="37">
        <v>5.5</v>
      </c>
      <c r="L643" s="37">
        <v>1.6</v>
      </c>
      <c r="M643" s="36">
        <v>23</v>
      </c>
      <c r="N643" s="36" t="s">
        <v>422</v>
      </c>
      <c r="O643" s="16">
        <v>591</v>
      </c>
      <c r="P643" s="35" t="s">
        <v>1165</v>
      </c>
      <c r="Q643" s="36" t="s">
        <v>422</v>
      </c>
      <c r="R643" s="36">
        <v>23</v>
      </c>
      <c r="S643" s="36">
        <v>2</v>
      </c>
      <c r="T643" s="37">
        <v>10.199999999999999</v>
      </c>
      <c r="U643" s="36" t="s">
        <v>472</v>
      </c>
      <c r="V643" s="36">
        <v>39</v>
      </c>
      <c r="W643" s="36">
        <v>34</v>
      </c>
      <c r="X643" s="36">
        <v>11</v>
      </c>
      <c r="Y643" s="36" t="s">
        <v>1570</v>
      </c>
    </row>
    <row r="644" spans="1:25" x14ac:dyDescent="0.65">
      <c r="A644" s="16">
        <v>592</v>
      </c>
      <c r="B644" s="35" t="s">
        <v>1166</v>
      </c>
      <c r="C644" s="35"/>
      <c r="D644" s="35"/>
      <c r="E644" s="36"/>
      <c r="F644" s="36"/>
      <c r="G644" s="36" t="s">
        <v>319</v>
      </c>
      <c r="H644" s="36" t="s">
        <v>399</v>
      </c>
      <c r="I644" s="37">
        <v>11</v>
      </c>
      <c r="J644" s="37">
        <v>13.6</v>
      </c>
      <c r="K644" s="37">
        <v>4.0999999999999996</v>
      </c>
      <c r="L644" s="37">
        <v>3.1</v>
      </c>
      <c r="M644" s="36">
        <v>25</v>
      </c>
      <c r="N644" s="36" t="s">
        <v>663</v>
      </c>
      <c r="O644" s="16">
        <v>592</v>
      </c>
      <c r="P644" s="35" t="s">
        <v>1166</v>
      </c>
      <c r="Q644" s="36" t="s">
        <v>663</v>
      </c>
      <c r="R644" s="36">
        <v>23</v>
      </c>
      <c r="S644" s="36">
        <v>4</v>
      </c>
      <c r="T644" s="37">
        <v>56.4</v>
      </c>
      <c r="U644" s="36" t="s">
        <v>473</v>
      </c>
      <c r="V644" s="36">
        <v>12</v>
      </c>
      <c r="W644" s="36">
        <v>19</v>
      </c>
      <c r="X644" s="36">
        <v>0</v>
      </c>
      <c r="Y644" s="36" t="s">
        <v>1570</v>
      </c>
    </row>
    <row r="645" spans="1:25" x14ac:dyDescent="0.65">
      <c r="A645" s="16">
        <v>593</v>
      </c>
      <c r="B645" s="35" t="s">
        <v>1167</v>
      </c>
      <c r="C645" s="35"/>
      <c r="D645" s="35"/>
      <c r="E645" s="36"/>
      <c r="F645" s="36"/>
      <c r="G645" s="36" t="s">
        <v>319</v>
      </c>
      <c r="H645" s="36" t="s">
        <v>401</v>
      </c>
      <c r="I645" s="37">
        <v>10.7</v>
      </c>
      <c r="J645" s="37">
        <v>12.9</v>
      </c>
      <c r="K645" s="37">
        <v>3.4</v>
      </c>
      <c r="L645" s="37">
        <v>2.7</v>
      </c>
      <c r="M645" s="36">
        <v>1</v>
      </c>
      <c r="N645" s="36" t="s">
        <v>645</v>
      </c>
      <c r="O645" s="16">
        <v>593</v>
      </c>
      <c r="P645" s="35" t="s">
        <v>1167</v>
      </c>
      <c r="Q645" s="36" t="s">
        <v>645</v>
      </c>
      <c r="R645" s="36">
        <v>23</v>
      </c>
      <c r="S645" s="36">
        <v>16</v>
      </c>
      <c r="T645" s="37">
        <v>10.7</v>
      </c>
      <c r="U645" s="36" t="s">
        <v>472</v>
      </c>
      <c r="V645" s="36">
        <v>42</v>
      </c>
      <c r="W645" s="36">
        <v>35</v>
      </c>
      <c r="X645" s="36">
        <v>5</v>
      </c>
      <c r="Y645" s="36" t="s">
        <v>1570</v>
      </c>
    </row>
    <row r="646" spans="1:25" x14ac:dyDescent="0.65">
      <c r="A646" s="16">
        <v>594</v>
      </c>
      <c r="B646" s="35" t="s">
        <v>1168</v>
      </c>
      <c r="C646" s="35"/>
      <c r="D646" s="35" t="s">
        <v>604</v>
      </c>
      <c r="E646" s="36"/>
      <c r="F646" s="36"/>
      <c r="G646" s="36" t="s">
        <v>319</v>
      </c>
      <c r="H646" s="36" t="s">
        <v>401</v>
      </c>
      <c r="I646" s="37">
        <v>10.6</v>
      </c>
      <c r="J646" s="37">
        <v>13</v>
      </c>
      <c r="K646" s="37">
        <v>5</v>
      </c>
      <c r="L646" s="37">
        <v>2.1</v>
      </c>
      <c r="M646" s="36">
        <v>157</v>
      </c>
      <c r="N646" s="36" t="s">
        <v>645</v>
      </c>
      <c r="O646" s="16">
        <v>594</v>
      </c>
      <c r="P646" s="35" t="s">
        <v>1168</v>
      </c>
      <c r="Q646" s="36" t="s">
        <v>645</v>
      </c>
      <c r="R646" s="36">
        <v>23</v>
      </c>
      <c r="S646" s="36">
        <v>18</v>
      </c>
      <c r="T646" s="37">
        <v>23.7</v>
      </c>
      <c r="U646" s="36" t="s">
        <v>472</v>
      </c>
      <c r="V646" s="36">
        <v>42</v>
      </c>
      <c r="W646" s="36">
        <v>22</v>
      </c>
      <c r="X646" s="36">
        <v>15</v>
      </c>
      <c r="Y646" s="36" t="s">
        <v>1570</v>
      </c>
    </row>
    <row r="647" spans="1:25" x14ac:dyDescent="0.65">
      <c r="A647" s="16">
        <v>595</v>
      </c>
      <c r="B647" s="35" t="s">
        <v>1169</v>
      </c>
      <c r="C647" s="35"/>
      <c r="D647" s="35"/>
      <c r="E647" s="36"/>
      <c r="F647" s="36"/>
      <c r="G647" s="36" t="s">
        <v>319</v>
      </c>
      <c r="H647" s="36" t="s">
        <v>401</v>
      </c>
      <c r="I647" s="37">
        <v>11.6</v>
      </c>
      <c r="J647" s="37">
        <v>12.6</v>
      </c>
      <c r="K647" s="37">
        <v>2.7</v>
      </c>
      <c r="L647" s="37">
        <v>1</v>
      </c>
      <c r="M647" s="36">
        <v>36</v>
      </c>
      <c r="N647" s="36" t="s">
        <v>422</v>
      </c>
      <c r="O647" s="16">
        <v>595</v>
      </c>
      <c r="P647" s="35" t="s">
        <v>1169</v>
      </c>
      <c r="Q647" s="36" t="s">
        <v>422</v>
      </c>
      <c r="R647" s="36">
        <v>23</v>
      </c>
      <c r="S647" s="36">
        <v>18</v>
      </c>
      <c r="T647" s="37">
        <v>54.7</v>
      </c>
      <c r="U647" s="36" t="s">
        <v>472</v>
      </c>
      <c r="V647" s="36">
        <v>42</v>
      </c>
      <c r="W647" s="36">
        <v>14</v>
      </c>
      <c r="X647" s="36">
        <v>21</v>
      </c>
      <c r="Y647" s="36" t="s">
        <v>1570</v>
      </c>
    </row>
    <row r="648" spans="1:25" x14ac:dyDescent="0.65">
      <c r="A648" s="16">
        <v>596</v>
      </c>
      <c r="B648" s="35" t="s">
        <v>1170</v>
      </c>
      <c r="C648" s="35"/>
      <c r="D648" s="35"/>
      <c r="E648" s="36"/>
      <c r="F648" s="36"/>
      <c r="G648" s="36" t="s">
        <v>319</v>
      </c>
      <c r="H648" s="36" t="s">
        <v>401</v>
      </c>
      <c r="I648" s="37">
        <v>11.4</v>
      </c>
      <c r="J648" s="37">
        <v>13.1</v>
      </c>
      <c r="K648" s="37">
        <v>4.4000000000000004</v>
      </c>
      <c r="L648" s="37">
        <v>1.3</v>
      </c>
      <c r="M648" s="36">
        <v>57</v>
      </c>
      <c r="N648" s="36" t="s">
        <v>459</v>
      </c>
      <c r="O648" s="16">
        <v>596</v>
      </c>
      <c r="P648" s="35" t="s">
        <v>1170</v>
      </c>
      <c r="Q648" s="36" t="s">
        <v>459</v>
      </c>
      <c r="R648" s="36">
        <v>23</v>
      </c>
      <c r="S648" s="36">
        <v>19</v>
      </c>
      <c r="T648" s="37">
        <v>21.1</v>
      </c>
      <c r="U648" s="36" t="s">
        <v>472</v>
      </c>
      <c r="V648" s="36">
        <v>42</v>
      </c>
      <c r="W648" s="36">
        <v>15</v>
      </c>
      <c r="X648" s="36">
        <v>26</v>
      </c>
      <c r="Y648" s="36" t="s">
        <v>1570</v>
      </c>
    </row>
    <row r="649" spans="1:25" x14ac:dyDescent="0.65">
      <c r="A649" s="16">
        <v>597</v>
      </c>
      <c r="B649" s="35" t="s">
        <v>1171</v>
      </c>
      <c r="C649" s="35"/>
      <c r="D649" s="35" t="s">
        <v>1575</v>
      </c>
      <c r="E649" s="36" t="s">
        <v>275</v>
      </c>
      <c r="F649" s="36">
        <v>1784</v>
      </c>
      <c r="G649" s="36" t="s">
        <v>322</v>
      </c>
      <c r="H649" s="36" t="s">
        <v>333</v>
      </c>
      <c r="I649" s="37">
        <v>8.3000000000000007</v>
      </c>
      <c r="J649" s="37"/>
      <c r="K649" s="37">
        <v>0.62</v>
      </c>
      <c r="L649" s="37">
        <v>0.5</v>
      </c>
      <c r="M649" s="36"/>
      <c r="N649" s="36" t="s">
        <v>1364</v>
      </c>
      <c r="O649" s="16">
        <v>597</v>
      </c>
      <c r="P649" s="35" t="s">
        <v>1171</v>
      </c>
      <c r="Q649" s="36" t="s">
        <v>1364</v>
      </c>
      <c r="R649" s="36">
        <v>23</v>
      </c>
      <c r="S649" s="36">
        <v>25</v>
      </c>
      <c r="T649" s="37">
        <v>53.9</v>
      </c>
      <c r="U649" s="36" t="s">
        <v>473</v>
      </c>
      <c r="V649" s="36">
        <v>42</v>
      </c>
      <c r="W649" s="36">
        <v>32</v>
      </c>
      <c r="X649" s="36">
        <v>6</v>
      </c>
      <c r="Y649" s="36" t="s">
        <v>1570</v>
      </c>
    </row>
    <row r="650" spans="1:25" x14ac:dyDescent="0.65">
      <c r="A650" s="16">
        <v>598</v>
      </c>
      <c r="B650" s="35" t="s">
        <v>1278</v>
      </c>
      <c r="C650" s="35"/>
      <c r="D650" s="35"/>
      <c r="E650" s="36"/>
      <c r="F650" s="36"/>
      <c r="G650" s="36" t="s">
        <v>319</v>
      </c>
      <c r="H650" s="36" t="s">
        <v>403</v>
      </c>
      <c r="I650" s="37">
        <v>10.4</v>
      </c>
      <c r="J650" s="37">
        <v>14.9</v>
      </c>
      <c r="K650" s="37">
        <v>8.9</v>
      </c>
      <c r="L650" s="37">
        <v>8.1999999999999993</v>
      </c>
      <c r="M650" s="36">
        <v>159</v>
      </c>
      <c r="N650" s="36" t="s">
        <v>1423</v>
      </c>
      <c r="O650" s="16">
        <v>598</v>
      </c>
      <c r="P650" s="35" t="s">
        <v>1278</v>
      </c>
      <c r="Q650" s="36" t="s">
        <v>1423</v>
      </c>
      <c r="R650" s="36">
        <v>23</v>
      </c>
      <c r="S650" s="36">
        <v>34</v>
      </c>
      <c r="T650" s="37">
        <f>60*0.5</f>
        <v>30</v>
      </c>
      <c r="U650" s="36" t="s">
        <v>472</v>
      </c>
      <c r="V650" s="36">
        <v>36</v>
      </c>
      <c r="W650" s="36">
        <v>6</v>
      </c>
      <c r="X650" s="36">
        <v>0</v>
      </c>
      <c r="Y650" s="36" t="s">
        <v>1570</v>
      </c>
    </row>
    <row r="651" spans="1:25" x14ac:dyDescent="0.65">
      <c r="A651" s="16">
        <v>599</v>
      </c>
      <c r="B651" s="35" t="s">
        <v>1249</v>
      </c>
      <c r="C651" s="35" t="s">
        <v>707</v>
      </c>
      <c r="D651" s="35" t="s">
        <v>708</v>
      </c>
      <c r="E651" s="36"/>
      <c r="F651" s="36"/>
      <c r="G651" s="36" t="s">
        <v>667</v>
      </c>
      <c r="H651" s="36" t="s">
        <v>337</v>
      </c>
      <c r="I651" s="37">
        <v>5</v>
      </c>
      <c r="J651" s="37"/>
      <c r="K651" s="40"/>
      <c r="L651" s="37"/>
      <c r="M651" s="36"/>
      <c r="N651" s="39"/>
      <c r="O651" s="16">
        <v>599</v>
      </c>
      <c r="P651" s="35" t="s">
        <v>1249</v>
      </c>
      <c r="Q651" s="39"/>
      <c r="R651" s="36">
        <v>23</v>
      </c>
      <c r="S651" s="36">
        <v>46</v>
      </c>
      <c r="T651" s="37">
        <v>23.5</v>
      </c>
      <c r="U651" s="36" t="s">
        <v>473</v>
      </c>
      <c r="V651" s="36">
        <v>3</v>
      </c>
      <c r="W651" s="36">
        <v>29</v>
      </c>
      <c r="X651" s="36">
        <v>12</v>
      </c>
      <c r="Y651" s="36" t="s">
        <v>1570</v>
      </c>
    </row>
    <row r="652" spans="1:25" x14ac:dyDescent="0.65">
      <c r="A652" s="16">
        <v>600</v>
      </c>
      <c r="B652" s="35" t="s">
        <v>1172</v>
      </c>
      <c r="C652" s="35" t="s">
        <v>194</v>
      </c>
      <c r="D652" s="35"/>
      <c r="E652" s="36" t="s">
        <v>270</v>
      </c>
      <c r="F652" s="36">
        <v>1826</v>
      </c>
      <c r="G652" s="36" t="s">
        <v>319</v>
      </c>
      <c r="H652" s="36" t="s">
        <v>330</v>
      </c>
      <c r="I652" s="37">
        <v>9.1999999999999993</v>
      </c>
      <c r="J652" s="37">
        <v>13.5</v>
      </c>
      <c r="K652" s="37">
        <v>9.3000000000000007</v>
      </c>
      <c r="L652" s="37">
        <v>6.3</v>
      </c>
      <c r="M652" s="36">
        <v>98</v>
      </c>
      <c r="N652" s="36" t="s">
        <v>1411</v>
      </c>
      <c r="O652" s="16">
        <v>600</v>
      </c>
      <c r="P652" s="35" t="s">
        <v>1172</v>
      </c>
      <c r="Q652" s="36" t="s">
        <v>1411</v>
      </c>
      <c r="R652" s="36">
        <v>23</v>
      </c>
      <c r="S652" s="36">
        <v>57</v>
      </c>
      <c r="T652" s="37">
        <v>49.7</v>
      </c>
      <c r="U652" s="36" t="s">
        <v>472</v>
      </c>
      <c r="V652" s="36">
        <v>32</v>
      </c>
      <c r="W652" s="36">
        <v>35</v>
      </c>
      <c r="X652" s="36">
        <v>30</v>
      </c>
      <c r="Y652" s="36" t="s">
        <v>1570</v>
      </c>
    </row>
    <row r="653" spans="1:25" x14ac:dyDescent="0.65">
      <c r="B653" s="38"/>
      <c r="P653" s="38"/>
    </row>
    <row r="654" spans="1:25" x14ac:dyDescent="0.65">
      <c r="B654" s="38"/>
      <c r="P654" s="38"/>
    </row>
    <row r="655" spans="1:25" x14ac:dyDescent="0.65">
      <c r="B655" s="38"/>
      <c r="P655" s="38"/>
    </row>
    <row r="656" spans="1:25" x14ac:dyDescent="0.65">
      <c r="B656" s="38"/>
      <c r="P656" s="38"/>
    </row>
    <row r="657" spans="2:16" x14ac:dyDescent="0.65">
      <c r="B657" s="38"/>
      <c r="P657" s="38"/>
    </row>
    <row r="658" spans="2:16" x14ac:dyDescent="0.65">
      <c r="B658" s="38"/>
      <c r="P658" s="38"/>
    </row>
  </sheetData>
  <sortState xmlns:xlrd2="http://schemas.microsoft.com/office/spreadsheetml/2017/richdata2" ref="A4:Y652">
    <sortCondition ref="A4:A652"/>
    <sortCondition ref="R4:R652"/>
    <sortCondition ref="S4:S652"/>
    <sortCondition ref="T4:T652"/>
  </sortState>
  <mergeCells count="324">
    <mergeCell ref="R547:T547"/>
    <mergeCell ref="U547:X547"/>
    <mergeCell ref="R548:X548"/>
    <mergeCell ref="R586:T586"/>
    <mergeCell ref="U586:X586"/>
    <mergeCell ref="R587:X587"/>
    <mergeCell ref="R625:T625"/>
    <mergeCell ref="U625:X625"/>
    <mergeCell ref="R626:X626"/>
    <mergeCell ref="R392:T392"/>
    <mergeCell ref="U392:X392"/>
    <mergeCell ref="R393:X393"/>
    <mergeCell ref="R431:T431"/>
    <mergeCell ref="U431:X431"/>
    <mergeCell ref="R432:X432"/>
    <mergeCell ref="R469:T469"/>
    <mergeCell ref="U469:X469"/>
    <mergeCell ref="R470:X470"/>
    <mergeCell ref="R236:T236"/>
    <mergeCell ref="U236:X236"/>
    <mergeCell ref="R237:X237"/>
    <mergeCell ref="R275:T275"/>
    <mergeCell ref="U275:X275"/>
    <mergeCell ref="R276:X276"/>
    <mergeCell ref="R314:T314"/>
    <mergeCell ref="U314:X314"/>
    <mergeCell ref="R315:X315"/>
    <mergeCell ref="R82:T82"/>
    <mergeCell ref="U82:X82"/>
    <mergeCell ref="R83:X83"/>
    <mergeCell ref="R121:T121"/>
    <mergeCell ref="U121:X121"/>
    <mergeCell ref="R122:X122"/>
    <mergeCell ref="R159:T159"/>
    <mergeCell ref="U159:X159"/>
    <mergeCell ref="R160:X160"/>
    <mergeCell ref="Y1:Y3"/>
    <mergeCell ref="A1:A3"/>
    <mergeCell ref="B1:B3"/>
    <mergeCell ref="C1:C3"/>
    <mergeCell ref="D1:D3"/>
    <mergeCell ref="J1:J3"/>
    <mergeCell ref="K1:K3"/>
    <mergeCell ref="G1:G3"/>
    <mergeCell ref="H1:H3"/>
    <mergeCell ref="I1:I3"/>
    <mergeCell ref="L1:L3"/>
    <mergeCell ref="M1:M3"/>
    <mergeCell ref="N1:N3"/>
    <mergeCell ref="O1:O3"/>
    <mergeCell ref="R2:X2"/>
    <mergeCell ref="R1:T1"/>
    <mergeCell ref="U1:X1"/>
    <mergeCell ref="P1:P3"/>
    <mergeCell ref="Q1:Q3"/>
    <mergeCell ref="A625:A627"/>
    <mergeCell ref="B625:B627"/>
    <mergeCell ref="C625:C627"/>
    <mergeCell ref="D625:D627"/>
    <mergeCell ref="G625:G627"/>
    <mergeCell ref="H625:H627"/>
    <mergeCell ref="I625:I627"/>
    <mergeCell ref="J625:J627"/>
    <mergeCell ref="K625:K627"/>
    <mergeCell ref="L625:L627"/>
    <mergeCell ref="M625:M627"/>
    <mergeCell ref="N625:N627"/>
    <mergeCell ref="O625:O627"/>
    <mergeCell ref="P625:P627"/>
    <mergeCell ref="A42:Y42"/>
    <mergeCell ref="Y625:Y627"/>
    <mergeCell ref="A586:A588"/>
    <mergeCell ref="B586:B588"/>
    <mergeCell ref="C586:C588"/>
    <mergeCell ref="D586:D588"/>
    <mergeCell ref="G586:G588"/>
    <mergeCell ref="H586:H588"/>
    <mergeCell ref="I586:I588"/>
    <mergeCell ref="J586:J588"/>
    <mergeCell ref="K586:K588"/>
    <mergeCell ref="L586:L588"/>
    <mergeCell ref="M586:M588"/>
    <mergeCell ref="N586:N588"/>
    <mergeCell ref="Q625:Q627"/>
    <mergeCell ref="Y586:Y588"/>
    <mergeCell ref="A547:A549"/>
    <mergeCell ref="B547:B549"/>
    <mergeCell ref="C547:C549"/>
    <mergeCell ref="D547:D549"/>
    <mergeCell ref="G547:G549"/>
    <mergeCell ref="H547:H549"/>
    <mergeCell ref="I547:I549"/>
    <mergeCell ref="J547:J549"/>
    <mergeCell ref="K547:K549"/>
    <mergeCell ref="L547:L549"/>
    <mergeCell ref="M547:M549"/>
    <mergeCell ref="N547:N549"/>
    <mergeCell ref="O547:O549"/>
    <mergeCell ref="P547:P549"/>
    <mergeCell ref="Q547:Q549"/>
    <mergeCell ref="O586:O588"/>
    <mergeCell ref="P586:P588"/>
    <mergeCell ref="Q586:Q588"/>
    <mergeCell ref="Y547:Y549"/>
    <mergeCell ref="A508:A510"/>
    <mergeCell ref="B508:B510"/>
    <mergeCell ref="C508:C510"/>
    <mergeCell ref="D508:D510"/>
    <mergeCell ref="G508:G510"/>
    <mergeCell ref="H508:H510"/>
    <mergeCell ref="I508:I510"/>
    <mergeCell ref="J508:J510"/>
    <mergeCell ref="K508:K510"/>
    <mergeCell ref="L508:L510"/>
    <mergeCell ref="M508:M510"/>
    <mergeCell ref="N508:N510"/>
    <mergeCell ref="O508:O510"/>
    <mergeCell ref="R508:T508"/>
    <mergeCell ref="U508:X508"/>
    <mergeCell ref="R509:X509"/>
    <mergeCell ref="Y508:Y510"/>
    <mergeCell ref="P508:P510"/>
    <mergeCell ref="Q508:Q510"/>
    <mergeCell ref="P469:P471"/>
    <mergeCell ref="Q469:Q471"/>
    <mergeCell ref="H469:H471"/>
    <mergeCell ref="I469:I471"/>
    <mergeCell ref="J469:J471"/>
    <mergeCell ref="K469:K471"/>
    <mergeCell ref="L469:L471"/>
    <mergeCell ref="A469:A471"/>
    <mergeCell ref="B469:B471"/>
    <mergeCell ref="C469:C471"/>
    <mergeCell ref="D469:D471"/>
    <mergeCell ref="G469:G471"/>
    <mergeCell ref="Y469:Y471"/>
    <mergeCell ref="A431:A433"/>
    <mergeCell ref="B431:B433"/>
    <mergeCell ref="C431:C433"/>
    <mergeCell ref="D431:D433"/>
    <mergeCell ref="G431:G433"/>
    <mergeCell ref="H431:H433"/>
    <mergeCell ref="I431:I433"/>
    <mergeCell ref="J431:J433"/>
    <mergeCell ref="K431:K433"/>
    <mergeCell ref="L431:L433"/>
    <mergeCell ref="M431:M433"/>
    <mergeCell ref="N431:N433"/>
    <mergeCell ref="O431:O433"/>
    <mergeCell ref="M469:M471"/>
    <mergeCell ref="N469:N471"/>
    <mergeCell ref="O469:O471"/>
    <mergeCell ref="Y431:Y433"/>
    <mergeCell ref="P431:P433"/>
    <mergeCell ref="Q431:Q433"/>
    <mergeCell ref="P392:P394"/>
    <mergeCell ref="Q392:Q394"/>
    <mergeCell ref="H392:H394"/>
    <mergeCell ref="I392:I394"/>
    <mergeCell ref="J392:J394"/>
    <mergeCell ref="K392:K394"/>
    <mergeCell ref="L392:L394"/>
    <mergeCell ref="A392:A394"/>
    <mergeCell ref="B392:B394"/>
    <mergeCell ref="C392:C394"/>
    <mergeCell ref="D392:D394"/>
    <mergeCell ref="G392:G394"/>
    <mergeCell ref="Y392:Y394"/>
    <mergeCell ref="A353:A355"/>
    <mergeCell ref="B353:B355"/>
    <mergeCell ref="C353:C355"/>
    <mergeCell ref="D353:D355"/>
    <mergeCell ref="G353:G355"/>
    <mergeCell ref="H353:H355"/>
    <mergeCell ref="I353:I355"/>
    <mergeCell ref="J353:J355"/>
    <mergeCell ref="K353:K355"/>
    <mergeCell ref="L353:L355"/>
    <mergeCell ref="M353:M355"/>
    <mergeCell ref="N353:N355"/>
    <mergeCell ref="O353:O355"/>
    <mergeCell ref="M392:M394"/>
    <mergeCell ref="N392:N394"/>
    <mergeCell ref="O392:O394"/>
    <mergeCell ref="Y353:Y355"/>
    <mergeCell ref="P353:P355"/>
    <mergeCell ref="Q353:Q355"/>
    <mergeCell ref="R353:T353"/>
    <mergeCell ref="U353:X353"/>
    <mergeCell ref="R354:X354"/>
    <mergeCell ref="P314:P316"/>
    <mergeCell ref="Q314:Q316"/>
    <mergeCell ref="H314:H316"/>
    <mergeCell ref="I314:I316"/>
    <mergeCell ref="J314:J316"/>
    <mergeCell ref="K314:K316"/>
    <mergeCell ref="L314:L316"/>
    <mergeCell ref="A314:A316"/>
    <mergeCell ref="B314:B316"/>
    <mergeCell ref="C314:C316"/>
    <mergeCell ref="D314:D316"/>
    <mergeCell ref="G314:G316"/>
    <mergeCell ref="Y314:Y316"/>
    <mergeCell ref="A275:A277"/>
    <mergeCell ref="B275:B277"/>
    <mergeCell ref="C275:C277"/>
    <mergeCell ref="D275:D277"/>
    <mergeCell ref="G275:G277"/>
    <mergeCell ref="H275:H277"/>
    <mergeCell ref="I275:I277"/>
    <mergeCell ref="J275:J277"/>
    <mergeCell ref="K275:K277"/>
    <mergeCell ref="L275:L277"/>
    <mergeCell ref="M275:M277"/>
    <mergeCell ref="N275:N277"/>
    <mergeCell ref="O275:O277"/>
    <mergeCell ref="M314:M316"/>
    <mergeCell ref="N314:N316"/>
    <mergeCell ref="O314:O316"/>
    <mergeCell ref="Y275:Y277"/>
    <mergeCell ref="P275:P277"/>
    <mergeCell ref="Q275:Q277"/>
    <mergeCell ref="P236:P238"/>
    <mergeCell ref="Q236:Q238"/>
    <mergeCell ref="H236:H238"/>
    <mergeCell ref="I236:I238"/>
    <mergeCell ref="J236:J238"/>
    <mergeCell ref="K236:K238"/>
    <mergeCell ref="L236:L238"/>
    <mergeCell ref="A236:A238"/>
    <mergeCell ref="B236:B238"/>
    <mergeCell ref="C236:C238"/>
    <mergeCell ref="D236:D238"/>
    <mergeCell ref="G236:G238"/>
    <mergeCell ref="Y236:Y238"/>
    <mergeCell ref="A197:A199"/>
    <mergeCell ref="B197:B199"/>
    <mergeCell ref="C197:C199"/>
    <mergeCell ref="D197:D199"/>
    <mergeCell ref="G197:G199"/>
    <mergeCell ref="H197:H199"/>
    <mergeCell ref="I197:I199"/>
    <mergeCell ref="J197:J199"/>
    <mergeCell ref="K197:K199"/>
    <mergeCell ref="L197:L199"/>
    <mergeCell ref="M197:M199"/>
    <mergeCell ref="N197:N199"/>
    <mergeCell ref="O197:O199"/>
    <mergeCell ref="M236:M238"/>
    <mergeCell ref="N236:N238"/>
    <mergeCell ref="O236:O238"/>
    <mergeCell ref="Y197:Y199"/>
    <mergeCell ref="P197:P199"/>
    <mergeCell ref="Q197:Q199"/>
    <mergeCell ref="R197:T197"/>
    <mergeCell ref="U197:X197"/>
    <mergeCell ref="R198:X198"/>
    <mergeCell ref="P159:P161"/>
    <mergeCell ref="Q159:Q161"/>
    <mergeCell ref="H159:H161"/>
    <mergeCell ref="I159:I161"/>
    <mergeCell ref="J159:J161"/>
    <mergeCell ref="K159:K161"/>
    <mergeCell ref="L159:L161"/>
    <mergeCell ref="A159:A161"/>
    <mergeCell ref="B159:B161"/>
    <mergeCell ref="C159:C161"/>
    <mergeCell ref="D159:D161"/>
    <mergeCell ref="G159:G161"/>
    <mergeCell ref="Y159:Y161"/>
    <mergeCell ref="A121:A123"/>
    <mergeCell ref="B121:B123"/>
    <mergeCell ref="C121:C123"/>
    <mergeCell ref="D121:D123"/>
    <mergeCell ref="G121:G123"/>
    <mergeCell ref="H121:H123"/>
    <mergeCell ref="I121:I123"/>
    <mergeCell ref="J121:J123"/>
    <mergeCell ref="K121:K123"/>
    <mergeCell ref="L121:L123"/>
    <mergeCell ref="M121:M123"/>
    <mergeCell ref="N121:N123"/>
    <mergeCell ref="O121:O123"/>
    <mergeCell ref="M159:M161"/>
    <mergeCell ref="N159:N161"/>
    <mergeCell ref="O159:O161"/>
    <mergeCell ref="Y121:Y123"/>
    <mergeCell ref="P121:P123"/>
    <mergeCell ref="Q121:Q123"/>
    <mergeCell ref="P82:P84"/>
    <mergeCell ref="Q82:Q84"/>
    <mergeCell ref="H82:H84"/>
    <mergeCell ref="I82:I84"/>
    <mergeCell ref="J82:J84"/>
    <mergeCell ref="K82:K84"/>
    <mergeCell ref="L82:L84"/>
    <mergeCell ref="A82:A84"/>
    <mergeCell ref="B82:B84"/>
    <mergeCell ref="C82:C84"/>
    <mergeCell ref="D82:D84"/>
    <mergeCell ref="G82:G84"/>
    <mergeCell ref="Y82:Y84"/>
    <mergeCell ref="A43:A45"/>
    <mergeCell ref="B43:B45"/>
    <mergeCell ref="C43:C45"/>
    <mergeCell ref="D43:D45"/>
    <mergeCell ref="G43:G45"/>
    <mergeCell ref="H43:H45"/>
    <mergeCell ref="I43:I45"/>
    <mergeCell ref="J43:J45"/>
    <mergeCell ref="K43:K45"/>
    <mergeCell ref="L43:L45"/>
    <mergeCell ref="M43:M45"/>
    <mergeCell ref="N43:N45"/>
    <mergeCell ref="O43:O45"/>
    <mergeCell ref="M82:M84"/>
    <mergeCell ref="N82:N84"/>
    <mergeCell ref="O82:O84"/>
    <mergeCell ref="Y43:Y45"/>
    <mergeCell ref="P43:P45"/>
    <mergeCell ref="Q43:Q45"/>
    <mergeCell ref="R43:T43"/>
    <mergeCell ref="U43:X43"/>
    <mergeCell ref="R44:X44"/>
  </mergeCells>
  <phoneticPr fontId="0" type="noConversion"/>
  <pageMargins left="0.39370078740157483" right="0.11811023622047245" top="0.39370078740157483" bottom="0.39370078740157483" header="0" footer="0"/>
  <pageSetup paperSize="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3"/>
  <sheetViews>
    <sheetView zoomScale="87" zoomScaleNormal="87" workbookViewId="0"/>
  </sheetViews>
  <sheetFormatPr defaultColWidth="9.77734375" defaultRowHeight="15.25" x14ac:dyDescent="0.65"/>
  <cols>
    <col min="1" max="1" width="17.77734375" style="1" customWidth="1"/>
    <col min="2" max="3" width="12.77734375" style="1" customWidth="1"/>
    <col min="4" max="4" width="15.77734375" style="1" customWidth="1"/>
    <col min="5" max="5" width="14.77734375" style="1" customWidth="1"/>
    <col min="6" max="16384" width="9.77734375" style="1"/>
  </cols>
  <sheetData>
    <row r="1" spans="1:5" ht="15.5" x14ac:dyDescent="0.7">
      <c r="A1" s="2" t="s">
        <v>478</v>
      </c>
      <c r="B1" s="2" t="s">
        <v>567</v>
      </c>
      <c r="C1" s="3" t="s">
        <v>477</v>
      </c>
      <c r="D1" s="2" t="s">
        <v>599</v>
      </c>
      <c r="E1" s="3" t="s">
        <v>601</v>
      </c>
    </row>
    <row r="2" spans="1:5" ht="15.5" x14ac:dyDescent="0.7">
      <c r="A2" s="2"/>
      <c r="B2" s="2"/>
      <c r="C2" s="3" t="s">
        <v>585</v>
      </c>
      <c r="D2" s="2" t="s">
        <v>600</v>
      </c>
      <c r="E2" s="3"/>
    </row>
    <row r="5" spans="1:5" x14ac:dyDescent="0.65">
      <c r="A5" s="4" t="s">
        <v>479</v>
      </c>
      <c r="B5" s="4" t="s">
        <v>333</v>
      </c>
      <c r="C5" s="4" t="s">
        <v>586</v>
      </c>
      <c r="D5" s="1">
        <v>722</v>
      </c>
      <c r="E5" s="5">
        <v>38990</v>
      </c>
    </row>
    <row r="6" spans="1:5" x14ac:dyDescent="0.65">
      <c r="A6" s="4" t="s">
        <v>480</v>
      </c>
      <c r="B6" s="4" t="s">
        <v>362</v>
      </c>
      <c r="C6" s="4" t="s">
        <v>587</v>
      </c>
      <c r="D6" s="1">
        <v>239</v>
      </c>
      <c r="E6" s="5">
        <v>38770</v>
      </c>
    </row>
    <row r="7" spans="1:5" x14ac:dyDescent="0.65">
      <c r="A7" s="4" t="s">
        <v>481</v>
      </c>
      <c r="B7" s="4" t="s">
        <v>382</v>
      </c>
      <c r="C7" s="4" t="s">
        <v>588</v>
      </c>
      <c r="D7" s="1">
        <v>206</v>
      </c>
      <c r="E7" s="5">
        <v>38858</v>
      </c>
    </row>
    <row r="8" spans="1:5" x14ac:dyDescent="0.65">
      <c r="A8" s="4" t="s">
        <v>483</v>
      </c>
      <c r="B8" s="4" t="s">
        <v>391</v>
      </c>
      <c r="C8" s="4" t="s">
        <v>590</v>
      </c>
      <c r="D8" s="1">
        <v>652</v>
      </c>
      <c r="E8" s="5">
        <v>38910</v>
      </c>
    </row>
    <row r="9" spans="1:5" x14ac:dyDescent="0.65">
      <c r="A9" s="4" t="s">
        <v>482</v>
      </c>
      <c r="B9" s="4" t="s">
        <v>397</v>
      </c>
      <c r="C9" s="4" t="s">
        <v>589</v>
      </c>
      <c r="D9" s="1">
        <v>980</v>
      </c>
      <c r="E9" s="5">
        <v>38955</v>
      </c>
    </row>
    <row r="10" spans="1:5" x14ac:dyDescent="0.65">
      <c r="A10" s="4" t="s">
        <v>484</v>
      </c>
      <c r="B10" s="4" t="s">
        <v>383</v>
      </c>
      <c r="C10" s="4" t="s">
        <v>591</v>
      </c>
      <c r="D10" s="1">
        <v>237</v>
      </c>
      <c r="E10" s="5">
        <v>38880</v>
      </c>
    </row>
    <row r="11" spans="1:5" x14ac:dyDescent="0.65">
      <c r="A11" s="4" t="s">
        <v>485</v>
      </c>
      <c r="B11" s="4" t="s">
        <v>338</v>
      </c>
      <c r="C11" s="4" t="s">
        <v>586</v>
      </c>
      <c r="D11" s="1">
        <v>441</v>
      </c>
      <c r="E11" s="5">
        <v>39010</v>
      </c>
    </row>
    <row r="12" spans="1:5" x14ac:dyDescent="0.65">
      <c r="A12" s="4" t="s">
        <v>486</v>
      </c>
      <c r="B12" s="4" t="s">
        <v>350</v>
      </c>
      <c r="C12" s="4" t="s">
        <v>592</v>
      </c>
      <c r="D12" s="1">
        <v>657</v>
      </c>
      <c r="E12" s="5">
        <v>39060</v>
      </c>
    </row>
    <row r="13" spans="1:5" x14ac:dyDescent="0.65">
      <c r="A13" s="4" t="s">
        <v>487</v>
      </c>
      <c r="B13" s="4" t="s">
        <v>373</v>
      </c>
      <c r="C13" s="4" t="s">
        <v>593</v>
      </c>
      <c r="D13" s="1">
        <v>907</v>
      </c>
      <c r="E13" s="5">
        <v>38837</v>
      </c>
    </row>
    <row r="14" spans="1:5" x14ac:dyDescent="0.65">
      <c r="A14" s="4" t="s">
        <v>488</v>
      </c>
      <c r="B14" s="4" t="s">
        <v>568</v>
      </c>
      <c r="C14" s="4" t="s">
        <v>594</v>
      </c>
      <c r="D14" s="1">
        <v>125</v>
      </c>
      <c r="E14" s="5">
        <v>39051</v>
      </c>
    </row>
    <row r="15" spans="1:5" x14ac:dyDescent="0.65">
      <c r="A15" s="4" t="s">
        <v>489</v>
      </c>
      <c r="B15" s="4" t="s">
        <v>569</v>
      </c>
      <c r="C15" s="4" t="s">
        <v>592</v>
      </c>
      <c r="D15" s="1">
        <v>757</v>
      </c>
      <c r="E15" s="5">
        <v>39074</v>
      </c>
    </row>
    <row r="16" spans="1:5" x14ac:dyDescent="0.65">
      <c r="A16" s="4" t="s">
        <v>491</v>
      </c>
      <c r="B16" s="4" t="s">
        <v>369</v>
      </c>
      <c r="C16" s="4" t="s">
        <v>593</v>
      </c>
      <c r="D16" s="1">
        <v>465</v>
      </c>
      <c r="E16" s="5">
        <v>39179</v>
      </c>
    </row>
    <row r="17" spans="1:5" x14ac:dyDescent="0.65">
      <c r="A17" s="4" t="s">
        <v>494</v>
      </c>
      <c r="B17" s="4" t="s">
        <v>400</v>
      </c>
      <c r="C17" s="4" t="s">
        <v>589</v>
      </c>
      <c r="D17" s="1">
        <v>414</v>
      </c>
      <c r="E17" s="5">
        <v>38934</v>
      </c>
    </row>
    <row r="18" spans="1:5" x14ac:dyDescent="0.65">
      <c r="A18" s="4" t="s">
        <v>495</v>
      </c>
      <c r="B18" s="4" t="s">
        <v>356</v>
      </c>
      <c r="C18" s="4" t="s">
        <v>595</v>
      </c>
      <c r="D18" s="1">
        <v>494</v>
      </c>
      <c r="E18" s="5">
        <v>38747</v>
      </c>
    </row>
    <row r="19" spans="1:5" x14ac:dyDescent="0.65">
      <c r="A19" s="4" t="s">
        <v>496</v>
      </c>
      <c r="B19" s="4" t="s">
        <v>571</v>
      </c>
      <c r="C19" s="4" t="s">
        <v>586</v>
      </c>
      <c r="D19" s="1">
        <v>598</v>
      </c>
      <c r="E19" s="5">
        <v>38999</v>
      </c>
    </row>
    <row r="20" spans="1:5" x14ac:dyDescent="0.65">
      <c r="A20" s="4" t="s">
        <v>497</v>
      </c>
      <c r="B20" s="4" t="s">
        <v>366</v>
      </c>
      <c r="C20" s="4" t="s">
        <v>593</v>
      </c>
      <c r="D20" s="1">
        <v>1060</v>
      </c>
      <c r="E20" s="5">
        <v>38813</v>
      </c>
    </row>
    <row r="21" spans="1:5" x14ac:dyDescent="0.65">
      <c r="A21" s="4" t="s">
        <v>498</v>
      </c>
      <c r="B21" s="4" t="s">
        <v>572</v>
      </c>
      <c r="C21" s="4" t="s">
        <v>596</v>
      </c>
      <c r="D21" s="1">
        <v>588</v>
      </c>
      <c r="E21" s="5">
        <v>38989</v>
      </c>
    </row>
    <row r="22" spans="1:5" x14ac:dyDescent="0.65">
      <c r="A22" s="4" t="s">
        <v>499</v>
      </c>
      <c r="B22" s="4" t="s">
        <v>334</v>
      </c>
      <c r="C22" s="4" t="s">
        <v>586</v>
      </c>
      <c r="D22" s="1">
        <v>1231</v>
      </c>
      <c r="E22" s="5">
        <v>39005</v>
      </c>
    </row>
    <row r="23" spans="1:5" x14ac:dyDescent="0.65">
      <c r="A23" s="4" t="s">
        <v>500</v>
      </c>
      <c r="B23" s="4" t="s">
        <v>364</v>
      </c>
      <c r="C23" s="4" t="s">
        <v>587</v>
      </c>
      <c r="D23" s="1">
        <v>132</v>
      </c>
      <c r="E23" s="5">
        <v>38776</v>
      </c>
    </row>
    <row r="24" spans="1:5" x14ac:dyDescent="0.65">
      <c r="A24" s="4" t="s">
        <v>501</v>
      </c>
      <c r="B24" s="4" t="s">
        <v>375</v>
      </c>
      <c r="C24" s="4" t="s">
        <v>588</v>
      </c>
      <c r="D24" s="1">
        <v>93</v>
      </c>
      <c r="E24" s="5">
        <v>38838</v>
      </c>
    </row>
    <row r="25" spans="1:5" x14ac:dyDescent="0.65">
      <c r="A25" s="4" t="s">
        <v>492</v>
      </c>
      <c r="B25" s="4" t="s">
        <v>354</v>
      </c>
      <c r="C25" s="4" t="s">
        <v>595</v>
      </c>
      <c r="D25" s="1">
        <v>380</v>
      </c>
      <c r="E25" s="5">
        <v>38718</v>
      </c>
    </row>
    <row r="26" spans="1:5" x14ac:dyDescent="0.65">
      <c r="A26" s="4" t="s">
        <v>493</v>
      </c>
      <c r="B26" s="4" t="s">
        <v>570</v>
      </c>
      <c r="C26" s="4" t="s">
        <v>595</v>
      </c>
      <c r="D26" s="1">
        <v>183</v>
      </c>
      <c r="E26" s="5">
        <v>38731</v>
      </c>
    </row>
    <row r="27" spans="1:5" x14ac:dyDescent="0.65">
      <c r="A27" s="4" t="s">
        <v>490</v>
      </c>
      <c r="B27" s="4" t="s">
        <v>358</v>
      </c>
      <c r="C27" s="4" t="s">
        <v>595</v>
      </c>
      <c r="D27" s="1">
        <v>506</v>
      </c>
      <c r="E27" s="5">
        <v>38747</v>
      </c>
    </row>
    <row r="28" spans="1:5" x14ac:dyDescent="0.65">
      <c r="A28" s="4" t="s">
        <v>502</v>
      </c>
      <c r="B28" s="4" t="s">
        <v>348</v>
      </c>
      <c r="C28" s="4" t="s">
        <v>592</v>
      </c>
      <c r="D28" s="1">
        <v>270</v>
      </c>
      <c r="E28" s="5">
        <v>39068</v>
      </c>
    </row>
    <row r="29" spans="1:5" x14ac:dyDescent="0.65">
      <c r="A29" s="4" t="s">
        <v>503</v>
      </c>
      <c r="B29" s="4" t="s">
        <v>371</v>
      </c>
      <c r="C29" s="4" t="s">
        <v>593</v>
      </c>
      <c r="D29" s="1">
        <v>386</v>
      </c>
      <c r="E29" s="5">
        <v>38809</v>
      </c>
    </row>
    <row r="30" spans="1:5" x14ac:dyDescent="0.65">
      <c r="A30" s="4" t="s">
        <v>504</v>
      </c>
      <c r="B30" s="4" t="s">
        <v>386</v>
      </c>
      <c r="C30" s="4" t="s">
        <v>591</v>
      </c>
      <c r="D30" s="1">
        <v>128</v>
      </c>
      <c r="E30" s="5">
        <v>38898</v>
      </c>
    </row>
    <row r="31" spans="1:5" x14ac:dyDescent="0.65">
      <c r="A31" s="4" t="s">
        <v>505</v>
      </c>
      <c r="B31" s="4" t="s">
        <v>573</v>
      </c>
      <c r="C31" s="4" t="s">
        <v>588</v>
      </c>
      <c r="D31" s="1">
        <v>179</v>
      </c>
      <c r="E31" s="5">
        <v>38857</v>
      </c>
    </row>
    <row r="32" spans="1:5" x14ac:dyDescent="0.65">
      <c r="A32" s="4" t="s">
        <v>507</v>
      </c>
      <c r="B32" s="4" t="s">
        <v>574</v>
      </c>
      <c r="C32" s="4" t="s">
        <v>597</v>
      </c>
      <c r="D32" s="1">
        <v>282</v>
      </c>
      <c r="E32" s="5">
        <v>38788</v>
      </c>
    </row>
    <row r="33" spans="1:5" x14ac:dyDescent="0.65">
      <c r="A33" s="4" t="s">
        <v>508</v>
      </c>
      <c r="B33" s="4" t="s">
        <v>368</v>
      </c>
      <c r="C33" s="4" t="s">
        <v>597</v>
      </c>
      <c r="D33" s="1">
        <v>68</v>
      </c>
      <c r="E33" s="5">
        <v>38806</v>
      </c>
    </row>
    <row r="34" spans="1:5" x14ac:dyDescent="0.65">
      <c r="A34" s="4" t="s">
        <v>506</v>
      </c>
      <c r="B34" s="4" t="s">
        <v>367</v>
      </c>
      <c r="C34" s="4" t="s">
        <v>597</v>
      </c>
      <c r="D34" s="1">
        <v>184</v>
      </c>
      <c r="E34" s="5">
        <v>38804</v>
      </c>
    </row>
    <row r="35" spans="1:5" x14ac:dyDescent="0.65">
      <c r="A35" s="4" t="s">
        <v>491</v>
      </c>
      <c r="B35" s="4" t="s">
        <v>369</v>
      </c>
      <c r="C35" s="4" t="s">
        <v>593</v>
      </c>
      <c r="D35" s="1">
        <v>465</v>
      </c>
      <c r="E35" s="5">
        <v>38814</v>
      </c>
    </row>
    <row r="36" spans="1:5" x14ac:dyDescent="0.65">
      <c r="A36" s="4" t="s">
        <v>509</v>
      </c>
      <c r="B36" s="4" t="s">
        <v>394</v>
      </c>
      <c r="C36" s="4" t="s">
        <v>590</v>
      </c>
      <c r="D36" s="1">
        <v>804</v>
      </c>
      <c r="E36" s="5">
        <v>38927</v>
      </c>
    </row>
    <row r="37" spans="1:5" x14ac:dyDescent="0.65">
      <c r="A37" s="4" t="s">
        <v>510</v>
      </c>
      <c r="B37" s="4" t="s">
        <v>396</v>
      </c>
      <c r="C37" s="4" t="s">
        <v>590</v>
      </c>
      <c r="D37" s="1">
        <v>189</v>
      </c>
      <c r="E37" s="5">
        <v>38929</v>
      </c>
    </row>
    <row r="38" spans="1:5" x14ac:dyDescent="0.65">
      <c r="A38" s="4" t="s">
        <v>511</v>
      </c>
      <c r="B38" s="4" t="s">
        <v>346</v>
      </c>
      <c r="C38" s="4" t="s">
        <v>592</v>
      </c>
      <c r="D38" s="1">
        <v>179</v>
      </c>
      <c r="E38" s="5">
        <v>39058</v>
      </c>
    </row>
    <row r="39" spans="1:5" x14ac:dyDescent="0.65">
      <c r="A39" s="4" t="s">
        <v>512</v>
      </c>
      <c r="B39" s="4" t="s">
        <v>575</v>
      </c>
      <c r="C39" s="4" t="s">
        <v>588</v>
      </c>
      <c r="D39" s="1">
        <v>1083</v>
      </c>
      <c r="E39" s="5">
        <v>38861</v>
      </c>
    </row>
    <row r="40" spans="1:5" x14ac:dyDescent="0.65">
      <c r="A40" s="4" t="s">
        <v>513</v>
      </c>
      <c r="B40" s="4" t="s">
        <v>576</v>
      </c>
      <c r="C40" s="4" t="s">
        <v>589</v>
      </c>
      <c r="D40" s="1">
        <v>72</v>
      </c>
      <c r="E40" s="5">
        <v>38938</v>
      </c>
    </row>
    <row r="41" spans="1:5" x14ac:dyDescent="0.65">
      <c r="A41" s="4" t="s">
        <v>514</v>
      </c>
      <c r="B41" s="4" t="s">
        <v>342</v>
      </c>
      <c r="C41" s="4" t="s">
        <v>594</v>
      </c>
      <c r="D41" s="1">
        <v>1138</v>
      </c>
      <c r="E41" s="5">
        <v>39031</v>
      </c>
    </row>
    <row r="42" spans="1:5" x14ac:dyDescent="0.65">
      <c r="A42" s="4" t="s">
        <v>515</v>
      </c>
      <c r="B42" s="4" t="s">
        <v>341</v>
      </c>
      <c r="C42" s="4" t="s">
        <v>594</v>
      </c>
      <c r="D42" s="1">
        <v>398</v>
      </c>
      <c r="E42" s="5">
        <v>39025</v>
      </c>
    </row>
    <row r="43" spans="1:5" x14ac:dyDescent="0.65">
      <c r="A43" s="4" t="s">
        <v>516</v>
      </c>
      <c r="B43" s="4" t="s">
        <v>352</v>
      </c>
      <c r="C43" s="4" t="s">
        <v>595</v>
      </c>
      <c r="D43" s="1">
        <v>514</v>
      </c>
      <c r="E43" s="5">
        <v>38721</v>
      </c>
    </row>
    <row r="44" spans="1:5" x14ac:dyDescent="0.65">
      <c r="A44" s="4" t="s">
        <v>517</v>
      </c>
      <c r="B44" s="4" t="s">
        <v>401</v>
      </c>
      <c r="C44" s="4" t="s">
        <v>589</v>
      </c>
      <c r="D44" s="1">
        <v>366</v>
      </c>
      <c r="E44" s="5">
        <v>38958</v>
      </c>
    </row>
    <row r="45" spans="1:5" x14ac:dyDescent="0.65">
      <c r="A45" s="4" t="s">
        <v>518</v>
      </c>
      <c r="B45" s="4" t="s">
        <v>384</v>
      </c>
      <c r="C45" s="4" t="s">
        <v>591</v>
      </c>
      <c r="D45" s="1">
        <v>1225</v>
      </c>
      <c r="E45" s="5">
        <v>38881</v>
      </c>
    </row>
    <row r="46" spans="1:5" x14ac:dyDescent="0.65">
      <c r="A46" s="4" t="s">
        <v>519</v>
      </c>
      <c r="B46" s="4" t="s">
        <v>343</v>
      </c>
      <c r="C46" s="4" t="s">
        <v>594</v>
      </c>
      <c r="D46" s="1">
        <v>249</v>
      </c>
      <c r="E46" s="5">
        <v>39045</v>
      </c>
    </row>
    <row r="47" spans="1:5" x14ac:dyDescent="0.65">
      <c r="A47" s="4" t="s">
        <v>520</v>
      </c>
      <c r="B47" s="4" t="s">
        <v>332</v>
      </c>
      <c r="C47" s="4" t="s">
        <v>587</v>
      </c>
      <c r="D47" s="1">
        <v>1303</v>
      </c>
      <c r="E47" s="5">
        <v>38757</v>
      </c>
    </row>
    <row r="48" spans="1:5" x14ac:dyDescent="0.65">
      <c r="A48" s="4" t="s">
        <v>521</v>
      </c>
      <c r="B48" s="4" t="s">
        <v>577</v>
      </c>
      <c r="C48" s="4" t="s">
        <v>586</v>
      </c>
      <c r="D48" s="1">
        <v>243</v>
      </c>
      <c r="E48" s="5">
        <v>39016</v>
      </c>
    </row>
    <row r="49" spans="1:5" x14ac:dyDescent="0.65">
      <c r="A49" s="4" t="s">
        <v>522</v>
      </c>
      <c r="B49" s="4" t="s">
        <v>398</v>
      </c>
      <c r="C49" s="4" t="s">
        <v>589</v>
      </c>
      <c r="D49" s="1">
        <v>294</v>
      </c>
      <c r="E49" s="5">
        <v>38942</v>
      </c>
    </row>
    <row r="50" spans="1:5" x14ac:dyDescent="0.65">
      <c r="A50" s="4" t="s">
        <v>523</v>
      </c>
      <c r="B50" s="4" t="s">
        <v>578</v>
      </c>
      <c r="C50" s="4" t="s">
        <v>589</v>
      </c>
      <c r="D50" s="1">
        <v>201</v>
      </c>
      <c r="E50" s="5">
        <v>38957</v>
      </c>
    </row>
    <row r="51" spans="1:5" x14ac:dyDescent="0.65">
      <c r="A51" s="4" t="s">
        <v>524</v>
      </c>
      <c r="B51" s="4" t="s">
        <v>361</v>
      </c>
      <c r="C51" s="4" t="s">
        <v>597</v>
      </c>
      <c r="D51" s="1">
        <v>947</v>
      </c>
      <c r="E51" s="5">
        <v>38777</v>
      </c>
    </row>
    <row r="52" spans="1:5" x14ac:dyDescent="0.65">
      <c r="A52" s="4" t="s">
        <v>526</v>
      </c>
      <c r="B52" s="4" t="s">
        <v>351</v>
      </c>
      <c r="C52" s="4" t="s">
        <v>592</v>
      </c>
      <c r="D52" s="1">
        <v>290</v>
      </c>
      <c r="E52" s="5">
        <v>39064</v>
      </c>
    </row>
    <row r="53" spans="1:5" x14ac:dyDescent="0.65">
      <c r="A53" s="4" t="s">
        <v>527</v>
      </c>
      <c r="B53" s="4" t="s">
        <v>376</v>
      </c>
      <c r="C53" s="4" t="s">
        <v>588</v>
      </c>
      <c r="D53" s="1">
        <v>538</v>
      </c>
      <c r="E53" s="5">
        <v>38846</v>
      </c>
    </row>
    <row r="54" spans="1:5" x14ac:dyDescent="0.65">
      <c r="A54" s="4" t="s">
        <v>525</v>
      </c>
      <c r="B54" s="4" t="s">
        <v>579</v>
      </c>
      <c r="C54" s="4" t="s">
        <v>587</v>
      </c>
      <c r="D54" s="1">
        <v>232</v>
      </c>
      <c r="E54" s="5">
        <v>38772</v>
      </c>
    </row>
    <row r="55" spans="1:5" x14ac:dyDescent="0.65">
      <c r="A55" s="4" t="s">
        <v>528</v>
      </c>
      <c r="B55" s="4" t="s">
        <v>374</v>
      </c>
      <c r="C55" s="4" t="s">
        <v>588</v>
      </c>
      <c r="D55" s="1">
        <v>334</v>
      </c>
      <c r="E55" s="5">
        <v>38846</v>
      </c>
    </row>
    <row r="56" spans="1:5" x14ac:dyDescent="0.65">
      <c r="A56" s="4" t="s">
        <v>529</v>
      </c>
      <c r="B56" s="4" t="s">
        <v>359</v>
      </c>
      <c r="C56" s="4" t="s">
        <v>595</v>
      </c>
      <c r="D56" s="1">
        <v>545</v>
      </c>
      <c r="E56" s="5">
        <v>38737</v>
      </c>
    </row>
    <row r="57" spans="1:5" x14ac:dyDescent="0.65">
      <c r="A57" s="4" t="s">
        <v>530</v>
      </c>
      <c r="B57" s="4" t="s">
        <v>389</v>
      </c>
      <c r="C57" s="4" t="s">
        <v>590</v>
      </c>
      <c r="D57" s="1">
        <v>286</v>
      </c>
      <c r="E57" s="5">
        <v>38900</v>
      </c>
    </row>
    <row r="58" spans="1:5" x14ac:dyDescent="0.65">
      <c r="A58" s="4" t="s">
        <v>531</v>
      </c>
      <c r="B58" s="4" t="s">
        <v>580</v>
      </c>
      <c r="C58" s="4" t="s">
        <v>592</v>
      </c>
      <c r="D58" s="1">
        <v>153</v>
      </c>
      <c r="E58" s="5">
        <v>39064</v>
      </c>
    </row>
    <row r="59" spans="1:5" x14ac:dyDescent="0.65">
      <c r="A59" s="4" t="s">
        <v>532</v>
      </c>
      <c r="B59" s="4" t="s">
        <v>581</v>
      </c>
      <c r="C59" s="4" t="s">
        <v>589</v>
      </c>
      <c r="D59" s="1">
        <v>210</v>
      </c>
      <c r="E59" s="5">
        <v>38933</v>
      </c>
    </row>
    <row r="60" spans="1:5" x14ac:dyDescent="0.65">
      <c r="A60" s="4" t="s">
        <v>533</v>
      </c>
      <c r="B60" s="4" t="s">
        <v>353</v>
      </c>
      <c r="C60" s="4" t="s">
        <v>595</v>
      </c>
      <c r="D60" s="1">
        <v>482</v>
      </c>
      <c r="E60" s="5">
        <v>38722</v>
      </c>
    </row>
    <row r="61" spans="1:5" x14ac:dyDescent="0.65">
      <c r="A61" s="4" t="s">
        <v>534</v>
      </c>
      <c r="B61" s="4" t="s">
        <v>372</v>
      </c>
      <c r="C61" s="4" t="s">
        <v>597</v>
      </c>
      <c r="D61" s="1">
        <v>138</v>
      </c>
      <c r="E61" s="5">
        <v>38807</v>
      </c>
    </row>
    <row r="62" spans="1:5" x14ac:dyDescent="0.65">
      <c r="A62" s="4" t="s">
        <v>535</v>
      </c>
      <c r="B62" s="4" t="s">
        <v>378</v>
      </c>
      <c r="C62" s="4" t="s">
        <v>588</v>
      </c>
      <c r="D62" s="1">
        <v>165</v>
      </c>
      <c r="E62" s="5">
        <v>38858</v>
      </c>
    </row>
    <row r="63" spans="1:5" x14ac:dyDescent="0.65">
      <c r="A63" s="4" t="s">
        <v>536</v>
      </c>
      <c r="B63" s="4" t="s">
        <v>582</v>
      </c>
      <c r="C63" s="4" t="s">
        <v>598</v>
      </c>
      <c r="D63" s="1">
        <v>291</v>
      </c>
      <c r="E63" s="4" t="s">
        <v>602</v>
      </c>
    </row>
    <row r="64" spans="1:5" x14ac:dyDescent="0.65">
      <c r="A64" s="4" t="s">
        <v>537</v>
      </c>
      <c r="B64" s="4" t="s">
        <v>381</v>
      </c>
      <c r="C64" s="4" t="s">
        <v>591</v>
      </c>
      <c r="D64" s="1">
        <v>948</v>
      </c>
      <c r="E64" s="5">
        <v>38879</v>
      </c>
    </row>
    <row r="65" spans="1:5" x14ac:dyDescent="0.65">
      <c r="A65" s="4" t="s">
        <v>538</v>
      </c>
      <c r="B65" s="4" t="s">
        <v>349</v>
      </c>
      <c r="C65" s="4" t="s">
        <v>592</v>
      </c>
      <c r="D65" s="1">
        <v>594</v>
      </c>
      <c r="E65" s="5">
        <v>39064</v>
      </c>
    </row>
    <row r="66" spans="1:5" x14ac:dyDescent="0.65">
      <c r="A66" s="4" t="s">
        <v>539</v>
      </c>
      <c r="B66" s="4" t="s">
        <v>392</v>
      </c>
      <c r="C66" s="4" t="s">
        <v>590</v>
      </c>
      <c r="D66" s="1">
        <v>378</v>
      </c>
      <c r="E66" s="5">
        <v>38911</v>
      </c>
    </row>
    <row r="67" spans="1:5" x14ac:dyDescent="0.65">
      <c r="A67" s="4" t="s">
        <v>540</v>
      </c>
      <c r="B67" s="4" t="s">
        <v>399</v>
      </c>
      <c r="C67" s="4" t="s">
        <v>596</v>
      </c>
      <c r="D67" s="1">
        <v>1121</v>
      </c>
      <c r="E67" s="5">
        <v>38961</v>
      </c>
    </row>
    <row r="68" spans="1:5" x14ac:dyDescent="0.65">
      <c r="A68" s="4" t="s">
        <v>541</v>
      </c>
      <c r="B68" s="4" t="s">
        <v>340</v>
      </c>
      <c r="C68" s="4" t="s">
        <v>594</v>
      </c>
      <c r="D68" s="1">
        <v>615</v>
      </c>
      <c r="E68" s="5">
        <v>39028</v>
      </c>
    </row>
    <row r="69" spans="1:5" x14ac:dyDescent="0.65">
      <c r="A69" s="4" t="s">
        <v>542</v>
      </c>
      <c r="B69" s="4" t="s">
        <v>335</v>
      </c>
      <c r="C69" s="4" t="s">
        <v>586</v>
      </c>
      <c r="D69" s="1">
        <v>469</v>
      </c>
      <c r="E69" s="5">
        <v>38995</v>
      </c>
    </row>
    <row r="70" spans="1:5" x14ac:dyDescent="0.65">
      <c r="A70" s="4" t="s">
        <v>543</v>
      </c>
      <c r="B70" s="4" t="s">
        <v>347</v>
      </c>
      <c r="C70" s="4" t="s">
        <v>592</v>
      </c>
      <c r="D70" s="1">
        <v>247</v>
      </c>
      <c r="E70" s="5">
        <v>39066</v>
      </c>
    </row>
    <row r="71" spans="1:5" x14ac:dyDescent="0.65">
      <c r="A71" s="4" t="s">
        <v>545</v>
      </c>
      <c r="B71" s="4" t="s">
        <v>402</v>
      </c>
      <c r="C71" s="4" t="s">
        <v>589</v>
      </c>
      <c r="D71" s="1">
        <v>245</v>
      </c>
      <c r="E71" s="5">
        <v>38954</v>
      </c>
    </row>
    <row r="72" spans="1:5" x14ac:dyDescent="0.65">
      <c r="A72" s="4" t="s">
        <v>544</v>
      </c>
      <c r="B72" s="4" t="s">
        <v>337</v>
      </c>
      <c r="C72" s="4" t="s">
        <v>596</v>
      </c>
      <c r="D72" s="1">
        <v>889</v>
      </c>
      <c r="E72" s="5">
        <v>38987</v>
      </c>
    </row>
    <row r="73" spans="1:5" x14ac:dyDescent="0.65">
      <c r="A73" s="4" t="s">
        <v>546</v>
      </c>
      <c r="B73" s="4" t="s">
        <v>355</v>
      </c>
      <c r="C73" s="4" t="s">
        <v>595</v>
      </c>
      <c r="D73" s="1">
        <v>673</v>
      </c>
      <c r="E73" s="5">
        <v>38726</v>
      </c>
    </row>
    <row r="74" spans="1:5" x14ac:dyDescent="0.65">
      <c r="A74" s="4" t="s">
        <v>547</v>
      </c>
      <c r="B74" s="4" t="s">
        <v>357</v>
      </c>
      <c r="C74" s="4" t="s">
        <v>587</v>
      </c>
      <c r="D74" s="1">
        <v>221</v>
      </c>
      <c r="E74" s="5">
        <v>38751</v>
      </c>
    </row>
    <row r="75" spans="1:5" x14ac:dyDescent="0.65">
      <c r="A75" s="4" t="s">
        <v>548</v>
      </c>
      <c r="B75" s="4" t="s">
        <v>344</v>
      </c>
      <c r="C75" s="4" t="s">
        <v>594</v>
      </c>
      <c r="D75" s="1">
        <v>114</v>
      </c>
      <c r="E75" s="5">
        <v>39040</v>
      </c>
    </row>
    <row r="76" spans="1:5" x14ac:dyDescent="0.65">
      <c r="A76" s="4" t="s">
        <v>552</v>
      </c>
      <c r="B76" s="4" t="s">
        <v>330</v>
      </c>
      <c r="C76" s="4" t="s">
        <v>596</v>
      </c>
      <c r="D76" s="1">
        <v>475</v>
      </c>
      <c r="E76" s="5">
        <v>38987</v>
      </c>
    </row>
    <row r="77" spans="1:5" x14ac:dyDescent="0.65">
      <c r="A77" s="4" t="s">
        <v>551</v>
      </c>
      <c r="B77" s="4" t="s">
        <v>380</v>
      </c>
      <c r="C77" s="4" t="s">
        <v>591</v>
      </c>
      <c r="D77" s="1">
        <v>497</v>
      </c>
      <c r="E77" s="5">
        <v>38871</v>
      </c>
    </row>
    <row r="78" spans="1:5" x14ac:dyDescent="0.65">
      <c r="A78" s="4" t="s">
        <v>553</v>
      </c>
      <c r="B78" s="4" t="s">
        <v>390</v>
      </c>
      <c r="C78" s="4" t="s">
        <v>590</v>
      </c>
      <c r="D78" s="1">
        <v>109</v>
      </c>
      <c r="E78" s="5">
        <v>38899</v>
      </c>
    </row>
    <row r="79" spans="1:5" x14ac:dyDescent="0.65">
      <c r="A79" s="4" t="s">
        <v>554</v>
      </c>
      <c r="B79" s="4" t="s">
        <v>377</v>
      </c>
      <c r="C79" s="4" t="s">
        <v>588</v>
      </c>
      <c r="D79" s="1">
        <v>637</v>
      </c>
      <c r="E79" s="5">
        <v>38854</v>
      </c>
    </row>
    <row r="80" spans="1:5" x14ac:dyDescent="0.65">
      <c r="A80" s="4" t="s">
        <v>555</v>
      </c>
      <c r="B80" s="4" t="s">
        <v>363</v>
      </c>
      <c r="C80" s="4" t="s">
        <v>587</v>
      </c>
      <c r="D80" s="1">
        <v>314</v>
      </c>
      <c r="E80" s="5">
        <v>38769</v>
      </c>
    </row>
    <row r="81" spans="1:5" x14ac:dyDescent="0.65">
      <c r="A81" s="4" t="s">
        <v>549</v>
      </c>
      <c r="B81" s="4" t="s">
        <v>395</v>
      </c>
      <c r="C81" s="4" t="s">
        <v>590</v>
      </c>
      <c r="D81" s="1">
        <v>80</v>
      </c>
      <c r="E81" s="5">
        <v>38915</v>
      </c>
    </row>
    <row r="82" spans="1:5" x14ac:dyDescent="0.65">
      <c r="A82" s="4" t="s">
        <v>550</v>
      </c>
      <c r="B82" s="4" t="s">
        <v>385</v>
      </c>
      <c r="C82" s="4" t="s">
        <v>590</v>
      </c>
      <c r="D82" s="1">
        <v>867</v>
      </c>
      <c r="E82" s="5">
        <v>38903</v>
      </c>
    </row>
    <row r="83" spans="1:5" x14ac:dyDescent="0.65">
      <c r="A83" s="4" t="s">
        <v>556</v>
      </c>
      <c r="B83" s="4" t="s">
        <v>345</v>
      </c>
      <c r="C83" s="4" t="s">
        <v>594</v>
      </c>
      <c r="D83" s="1">
        <v>797</v>
      </c>
      <c r="E83" s="5">
        <v>39051</v>
      </c>
    </row>
    <row r="84" spans="1:5" x14ac:dyDescent="0.65">
      <c r="A84" s="4" t="s">
        <v>557</v>
      </c>
      <c r="B84" s="4" t="s">
        <v>388</v>
      </c>
      <c r="C84" s="4" t="s">
        <v>590</v>
      </c>
      <c r="D84" s="1">
        <v>252</v>
      </c>
      <c r="E84" s="5">
        <v>38904</v>
      </c>
    </row>
    <row r="85" spans="1:5" x14ac:dyDescent="0.65">
      <c r="A85" s="4" t="s">
        <v>559</v>
      </c>
      <c r="B85" s="4" t="s">
        <v>379</v>
      </c>
      <c r="C85" s="4" t="s">
        <v>588</v>
      </c>
      <c r="D85" s="1">
        <v>110</v>
      </c>
      <c r="E85" s="5">
        <v>38859</v>
      </c>
    </row>
    <row r="86" spans="1:5" x14ac:dyDescent="0.65">
      <c r="A86" s="4" t="s">
        <v>558</v>
      </c>
      <c r="B86" s="4" t="s">
        <v>336</v>
      </c>
      <c r="C86" s="4" t="s">
        <v>586</v>
      </c>
      <c r="D86" s="1">
        <v>132</v>
      </c>
      <c r="E86" s="5">
        <v>39013</v>
      </c>
    </row>
    <row r="87" spans="1:5" x14ac:dyDescent="0.65">
      <c r="A87" s="4" t="s">
        <v>560</v>
      </c>
      <c r="B87" s="4" t="s">
        <v>331</v>
      </c>
      <c r="C87" s="4" t="s">
        <v>596</v>
      </c>
      <c r="D87" s="1">
        <v>295</v>
      </c>
      <c r="E87" s="5">
        <v>38977</v>
      </c>
    </row>
    <row r="88" spans="1:5" x14ac:dyDescent="0.65">
      <c r="A88" s="4" t="s">
        <v>561</v>
      </c>
      <c r="B88" s="4" t="s">
        <v>365</v>
      </c>
      <c r="C88" s="4" t="s">
        <v>597</v>
      </c>
      <c r="D88" s="1">
        <v>1280</v>
      </c>
      <c r="E88" s="5">
        <v>38787</v>
      </c>
    </row>
    <row r="89" spans="1:5" x14ac:dyDescent="0.65">
      <c r="A89" s="4" t="s">
        <v>562</v>
      </c>
      <c r="B89" s="4" t="s">
        <v>583</v>
      </c>
      <c r="C89" s="4" t="s">
        <v>588</v>
      </c>
      <c r="D89" s="1">
        <v>256</v>
      </c>
      <c r="E89" s="5">
        <v>38850</v>
      </c>
    </row>
    <row r="90" spans="1:5" x14ac:dyDescent="0.65">
      <c r="A90" s="4" t="s">
        <v>563</v>
      </c>
      <c r="B90" s="4" t="s">
        <v>297</v>
      </c>
      <c r="C90" s="4" t="s">
        <v>587</v>
      </c>
      <c r="D90" s="1">
        <v>500</v>
      </c>
      <c r="E90" s="5">
        <v>38759</v>
      </c>
    </row>
    <row r="91" spans="1:5" x14ac:dyDescent="0.65">
      <c r="A91" s="4" t="s">
        <v>564</v>
      </c>
      <c r="B91" s="4" t="s">
        <v>370</v>
      </c>
      <c r="C91" s="4" t="s">
        <v>593</v>
      </c>
      <c r="D91" s="1">
        <v>1294</v>
      </c>
      <c r="E91" s="5">
        <v>38819</v>
      </c>
    </row>
    <row r="92" spans="1:5" x14ac:dyDescent="0.65">
      <c r="A92" s="4" t="s">
        <v>565</v>
      </c>
      <c r="B92" s="4" t="s">
        <v>584</v>
      </c>
      <c r="C92" s="4" t="s">
        <v>595</v>
      </c>
      <c r="D92" s="1">
        <v>141</v>
      </c>
      <c r="E92" s="5">
        <v>38735</v>
      </c>
    </row>
    <row r="93" spans="1:5" x14ac:dyDescent="0.65">
      <c r="A93" s="4" t="s">
        <v>566</v>
      </c>
      <c r="B93" s="4" t="s">
        <v>393</v>
      </c>
      <c r="C93" s="4" t="s">
        <v>590</v>
      </c>
      <c r="D93" s="1">
        <v>268</v>
      </c>
      <c r="E93" s="5">
        <v>38924</v>
      </c>
    </row>
  </sheetData>
  <phoneticPr fontId="0" type="noConversion"/>
  <pageMargins left="0.39374999999999999" right="0.11805555555555555" top="0.39374999999999999" bottom="0.39374999999999999" header="0" footer="0"/>
  <pageSetup paperSize="9" orientation="landscape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8"/>
  <sheetViews>
    <sheetView workbookViewId="0"/>
  </sheetViews>
  <sheetFormatPr defaultRowHeight="12" x14ac:dyDescent="0.6"/>
  <cols>
    <col min="1" max="1" width="8.5546875" style="11" bestFit="1" customWidth="1"/>
    <col min="2" max="2" width="3.109375" style="6" bestFit="1" customWidth="1"/>
    <col min="3" max="3" width="3" style="6" bestFit="1" customWidth="1"/>
    <col min="4" max="4" width="3.21875" style="6" bestFit="1" customWidth="1"/>
    <col min="5" max="5" width="3" style="6" bestFit="1" customWidth="1"/>
    <col min="6" max="6" width="3.33203125" style="6" bestFit="1" customWidth="1"/>
    <col min="7" max="7" width="3.109375" style="6" bestFit="1" customWidth="1"/>
    <col min="8" max="8" width="2.6640625" style="6" bestFit="1" customWidth="1"/>
    <col min="9" max="10" width="3.21875" style="6" bestFit="1" customWidth="1"/>
    <col min="11" max="11" width="3" style="6" bestFit="1" customWidth="1"/>
    <col min="12" max="12" width="3.109375" style="6" bestFit="1" customWidth="1"/>
    <col min="13" max="13" width="3.21875" style="6" bestFit="1" customWidth="1"/>
    <col min="14" max="14" width="3.88671875" style="12" bestFit="1" customWidth="1"/>
    <col min="15" max="16384" width="8.88671875" style="7"/>
  </cols>
  <sheetData>
    <row r="1" spans="1:14" x14ac:dyDescent="0.6">
      <c r="A1" s="12" t="s">
        <v>1561</v>
      </c>
    </row>
    <row r="2" spans="1:14" s="11" customFormat="1" x14ac:dyDescent="0.6">
      <c r="A2" s="10" t="s">
        <v>318</v>
      </c>
      <c r="B2" s="9" t="s">
        <v>1562</v>
      </c>
      <c r="C2" s="9" t="s">
        <v>1563</v>
      </c>
      <c r="D2" s="9" t="s">
        <v>1564</v>
      </c>
      <c r="E2" s="9" t="s">
        <v>1565</v>
      </c>
      <c r="F2" s="9" t="s">
        <v>591</v>
      </c>
      <c r="G2" s="9" t="s">
        <v>1566</v>
      </c>
      <c r="H2" s="9" t="s">
        <v>1567</v>
      </c>
      <c r="I2" s="9" t="s">
        <v>1568</v>
      </c>
      <c r="J2" s="9" t="s">
        <v>1569</v>
      </c>
      <c r="K2" s="9" t="s">
        <v>1570</v>
      </c>
      <c r="L2" s="9" t="s">
        <v>1571</v>
      </c>
      <c r="M2" s="9" t="s">
        <v>1572</v>
      </c>
      <c r="N2" s="9" t="s">
        <v>1573</v>
      </c>
    </row>
    <row r="3" spans="1:14" x14ac:dyDescent="0.6">
      <c r="A3" s="10" t="s">
        <v>1573</v>
      </c>
      <c r="B3" s="8">
        <v>65</v>
      </c>
      <c r="C3" s="8">
        <v>48</v>
      </c>
      <c r="D3" s="8">
        <v>43</v>
      </c>
      <c r="E3" s="9">
        <v>93</v>
      </c>
      <c r="F3" s="8">
        <v>39</v>
      </c>
      <c r="G3" s="8">
        <v>58</v>
      </c>
      <c r="H3" s="9">
        <v>90</v>
      </c>
      <c r="I3" s="8">
        <v>35</v>
      </c>
      <c r="J3" s="8">
        <v>23</v>
      </c>
      <c r="K3" s="8">
        <v>29</v>
      </c>
      <c r="L3" s="8">
        <v>33</v>
      </c>
      <c r="M3" s="8">
        <v>44</v>
      </c>
      <c r="N3" s="9">
        <v>600</v>
      </c>
    </row>
    <row r="4" spans="1:14" x14ac:dyDescent="0.6">
      <c r="A4" s="10" t="s">
        <v>319</v>
      </c>
      <c r="B4" s="8">
        <v>3</v>
      </c>
      <c r="C4" s="8">
        <v>3</v>
      </c>
      <c r="D4" s="8">
        <v>13</v>
      </c>
      <c r="E4" s="9">
        <v>55</v>
      </c>
      <c r="F4" s="8">
        <v>18</v>
      </c>
      <c r="G4" s="8"/>
      <c r="H4" s="8"/>
      <c r="I4" s="8">
        <v>4</v>
      </c>
      <c r="J4" s="8">
        <v>7</v>
      </c>
      <c r="K4" s="8">
        <v>20</v>
      </c>
      <c r="L4" s="8">
        <v>21</v>
      </c>
      <c r="M4" s="8">
        <v>25</v>
      </c>
      <c r="N4" s="9">
        <v>169</v>
      </c>
    </row>
    <row r="5" spans="1:14" x14ac:dyDescent="0.6">
      <c r="A5" s="10" t="s">
        <v>224</v>
      </c>
      <c r="B5" s="8">
        <v>21</v>
      </c>
      <c r="C5" s="9">
        <v>29</v>
      </c>
      <c r="D5" s="8">
        <v>11</v>
      </c>
      <c r="E5" s="8">
        <v>19</v>
      </c>
      <c r="F5" s="8">
        <v>6</v>
      </c>
      <c r="G5" s="8">
        <v>23</v>
      </c>
      <c r="H5" s="8">
        <v>22</v>
      </c>
      <c r="I5" s="8">
        <v>3</v>
      </c>
      <c r="J5" s="8"/>
      <c r="K5" s="8">
        <v>1</v>
      </c>
      <c r="L5" s="8">
        <v>3</v>
      </c>
      <c r="M5" s="8">
        <v>3</v>
      </c>
      <c r="N5" s="9">
        <v>141</v>
      </c>
    </row>
    <row r="6" spans="1:14" x14ac:dyDescent="0.6">
      <c r="A6" s="10" t="s">
        <v>320</v>
      </c>
      <c r="B6" s="8">
        <v>3</v>
      </c>
      <c r="C6" s="8">
        <v>1</v>
      </c>
      <c r="D6" s="8">
        <v>2</v>
      </c>
      <c r="E6" s="8">
        <v>4</v>
      </c>
      <c r="F6" s="8">
        <v>6</v>
      </c>
      <c r="G6" s="8">
        <v>16</v>
      </c>
      <c r="H6" s="9">
        <v>37</v>
      </c>
      <c r="I6" s="8">
        <v>7</v>
      </c>
      <c r="J6" s="8">
        <v>4</v>
      </c>
      <c r="K6" s="8">
        <v>2</v>
      </c>
      <c r="L6" s="8">
        <v>3</v>
      </c>
      <c r="M6" s="8">
        <v>3</v>
      </c>
      <c r="N6" s="9">
        <v>88</v>
      </c>
    </row>
    <row r="7" spans="1:14" x14ac:dyDescent="0.6">
      <c r="A7" s="10" t="s">
        <v>321</v>
      </c>
      <c r="B7" s="9">
        <v>13</v>
      </c>
      <c r="C7" s="8">
        <v>6</v>
      </c>
      <c r="D7" s="8">
        <v>4</v>
      </c>
      <c r="E7" s="8">
        <v>7</v>
      </c>
      <c r="F7" s="8">
        <v>5</v>
      </c>
      <c r="G7" s="8">
        <v>8</v>
      </c>
      <c r="H7" s="8">
        <v>8</v>
      </c>
      <c r="I7" s="8">
        <v>7</v>
      </c>
      <c r="J7" s="8">
        <v>4</v>
      </c>
      <c r="K7" s="8">
        <v>1</v>
      </c>
      <c r="L7" s="8">
        <v>4</v>
      </c>
      <c r="M7" s="8">
        <v>2</v>
      </c>
      <c r="N7" s="9">
        <v>69</v>
      </c>
    </row>
    <row r="8" spans="1:14" x14ac:dyDescent="0.6">
      <c r="A8" s="10" t="s">
        <v>322</v>
      </c>
      <c r="B8" s="8">
        <v>3</v>
      </c>
      <c r="C8" s="8">
        <v>5</v>
      </c>
      <c r="D8" s="8">
        <v>6</v>
      </c>
      <c r="E8" s="8">
        <v>3</v>
      </c>
      <c r="F8" s="8">
        <v>3</v>
      </c>
      <c r="G8" s="8">
        <v>6</v>
      </c>
      <c r="H8" s="9">
        <v>11</v>
      </c>
      <c r="I8" s="8">
        <v>6</v>
      </c>
      <c r="J8" s="8">
        <v>5</v>
      </c>
      <c r="K8" s="8">
        <v>2</v>
      </c>
      <c r="L8" s="8"/>
      <c r="M8" s="8">
        <v>3</v>
      </c>
      <c r="N8" s="9">
        <v>53</v>
      </c>
    </row>
    <row r="9" spans="1:14" x14ac:dyDescent="0.6">
      <c r="A9" s="10" t="s">
        <v>323</v>
      </c>
      <c r="B9" s="9">
        <v>15</v>
      </c>
      <c r="C9" s="8">
        <v>4</v>
      </c>
      <c r="D9" s="8">
        <v>2</v>
      </c>
      <c r="E9" s="8">
        <v>2</v>
      </c>
      <c r="F9" s="8"/>
      <c r="G9" s="8">
        <v>4</v>
      </c>
      <c r="H9" s="8">
        <v>7</v>
      </c>
      <c r="I9" s="8">
        <v>5</v>
      </c>
      <c r="J9" s="8"/>
      <c r="K9" s="8">
        <v>1</v>
      </c>
      <c r="L9" s="8"/>
      <c r="M9" s="8">
        <v>5</v>
      </c>
      <c r="N9" s="9">
        <v>45</v>
      </c>
    </row>
    <row r="10" spans="1:14" x14ac:dyDescent="0.6">
      <c r="A10" s="10" t="s">
        <v>667</v>
      </c>
      <c r="B10" s="8">
        <v>3</v>
      </c>
      <c r="C10" s="8"/>
      <c r="D10" s="8">
        <v>4</v>
      </c>
      <c r="E10" s="8">
        <v>1</v>
      </c>
      <c r="F10" s="8">
        <v>1</v>
      </c>
      <c r="G10" s="8"/>
      <c r="H10" s="8">
        <v>2</v>
      </c>
      <c r="I10" s="8">
        <v>1</v>
      </c>
      <c r="J10" s="8">
        <v>2</v>
      </c>
      <c r="K10" s="8">
        <v>1</v>
      </c>
      <c r="L10" s="8">
        <v>1</v>
      </c>
      <c r="M10" s="8">
        <v>3</v>
      </c>
      <c r="N10" s="9">
        <v>19</v>
      </c>
    </row>
    <row r="11" spans="1:14" x14ac:dyDescent="0.6">
      <c r="A11" s="10" t="s">
        <v>327</v>
      </c>
      <c r="B11" s="8">
        <v>1</v>
      </c>
      <c r="C11" s="8"/>
      <c r="D11" s="8"/>
      <c r="E11" s="8">
        <v>1</v>
      </c>
      <c r="F11" s="8"/>
      <c r="G11" s="8">
        <v>1</v>
      </c>
      <c r="H11" s="8">
        <v>2</v>
      </c>
      <c r="I11" s="8">
        <v>1</v>
      </c>
      <c r="J11" s="8"/>
      <c r="K11" s="8"/>
      <c r="L11" s="8"/>
      <c r="M11" s="8"/>
      <c r="N11" s="9">
        <v>6</v>
      </c>
    </row>
    <row r="12" spans="1:14" x14ac:dyDescent="0.6">
      <c r="A12" s="10" t="s">
        <v>326</v>
      </c>
      <c r="B12" s="8"/>
      <c r="C12" s="8"/>
      <c r="D12" s="8">
        <v>1</v>
      </c>
      <c r="E12" s="8"/>
      <c r="F12" s="8"/>
      <c r="G12" s="8"/>
      <c r="H12" s="8"/>
      <c r="I12" s="8">
        <v>1</v>
      </c>
      <c r="J12" s="8"/>
      <c r="K12" s="8"/>
      <c r="L12" s="8"/>
      <c r="M12" s="8"/>
      <c r="N12" s="9">
        <v>2</v>
      </c>
    </row>
    <row r="13" spans="1:14" x14ac:dyDescent="0.6">
      <c r="A13" s="10" t="s">
        <v>328</v>
      </c>
      <c r="B13" s="8"/>
      <c r="C13" s="8"/>
      <c r="D13" s="8"/>
      <c r="E13" s="8">
        <v>1</v>
      </c>
      <c r="F13" s="8"/>
      <c r="G13" s="8"/>
      <c r="H13" s="8">
        <v>1</v>
      </c>
      <c r="I13" s="8"/>
      <c r="J13" s="8"/>
      <c r="K13" s="8"/>
      <c r="L13" s="8"/>
      <c r="M13" s="8"/>
      <c r="N13" s="9">
        <v>2</v>
      </c>
    </row>
    <row r="14" spans="1:14" x14ac:dyDescent="0.6">
      <c r="A14" s="10" t="s">
        <v>324</v>
      </c>
      <c r="B14" s="8">
        <v>1</v>
      </c>
      <c r="C14" s="8"/>
      <c r="D14" s="8"/>
      <c r="E14" s="8"/>
      <c r="F14" s="8"/>
      <c r="G14" s="8"/>
      <c r="H14" s="8"/>
      <c r="I14" s="8"/>
      <c r="J14" s="8"/>
      <c r="K14" s="8"/>
      <c r="L14" s="8">
        <v>1</v>
      </c>
      <c r="M14" s="8"/>
      <c r="N14" s="9">
        <v>2</v>
      </c>
    </row>
    <row r="15" spans="1:14" x14ac:dyDescent="0.6">
      <c r="A15" s="10" t="s">
        <v>632</v>
      </c>
      <c r="B15" s="8">
        <v>1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9">
        <v>1</v>
      </c>
    </row>
    <row r="16" spans="1:14" x14ac:dyDescent="0.6">
      <c r="A16" s="10" t="s">
        <v>1547</v>
      </c>
      <c r="B16" s="8"/>
      <c r="C16" s="8"/>
      <c r="D16" s="8"/>
      <c r="E16" s="8"/>
      <c r="F16" s="8"/>
      <c r="G16" s="8"/>
      <c r="H16" s="8"/>
      <c r="I16" s="8"/>
      <c r="J16" s="8"/>
      <c r="K16" s="8">
        <v>1</v>
      </c>
      <c r="L16" s="8"/>
      <c r="M16" s="8"/>
      <c r="N16" s="9">
        <v>1</v>
      </c>
    </row>
    <row r="17" spans="1:14" x14ac:dyDescent="0.6">
      <c r="A17" s="10" t="s">
        <v>678</v>
      </c>
      <c r="B17" s="8">
        <v>1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9">
        <v>1</v>
      </c>
    </row>
    <row r="18" spans="1:14" x14ac:dyDescent="0.6">
      <c r="A18" s="10" t="s">
        <v>644</v>
      </c>
      <c r="B18" s="8"/>
      <c r="C18" s="8"/>
      <c r="D18" s="8"/>
      <c r="E18" s="8"/>
      <c r="F18" s="8"/>
      <c r="G18" s="8"/>
      <c r="H18" s="8"/>
      <c r="I18" s="8"/>
      <c r="J18" s="8">
        <v>1</v>
      </c>
      <c r="K18" s="8"/>
      <c r="L18" s="8"/>
      <c r="M18" s="8"/>
      <c r="N18" s="9">
        <v>1</v>
      </c>
    </row>
  </sheetData>
  <phoneticPr fontId="10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A5" sqref="A5"/>
    </sheetView>
  </sheetViews>
  <sheetFormatPr defaultRowHeight="15.25" x14ac:dyDescent="0.65"/>
  <sheetData>
    <row r="1" spans="1:1" ht="15.5" x14ac:dyDescent="0.7">
      <c r="A1" s="14" t="s">
        <v>1582</v>
      </c>
    </row>
    <row r="2" spans="1:1" x14ac:dyDescent="0.65">
      <c r="A2" t="s">
        <v>1583</v>
      </c>
    </row>
    <row r="3" spans="1:1" x14ac:dyDescent="0.65">
      <c r="A3" s="13" t="s">
        <v>1584</v>
      </c>
    </row>
  </sheetData>
  <hyperlinks>
    <hyperlink ref="A3" r:id="rId1" xr:uid="{00000000-0004-0000-0300-000000000000}"/>
  </hyperlinks>
  <pageMargins left="0.7" right="0.7" top="0.75" bottom="0.75" header="0.3" footer="0.3"/>
  <pageSetup paperSize="9" orientation="portrait" horizontalDpi="4294967293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Bambos List</vt:lpstr>
      <vt:lpstr>Constellations </vt:lpstr>
      <vt:lpstr>count</vt:lpstr>
      <vt:lpstr>About</vt:lpstr>
      <vt:lpstr>CONSTELLATIONS</vt:lpstr>
      <vt:lpstr>MONTHS</vt:lpstr>
      <vt:lpstr>Print_Area</vt:lpstr>
      <vt:lpstr>'Bambos List'!Print_Titles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Bambury</dc:creator>
  <cp:lastModifiedBy>Aaron Clevenson</cp:lastModifiedBy>
  <cp:lastPrinted>2024-02-02T17:03:23Z</cp:lastPrinted>
  <dcterms:created xsi:type="dcterms:W3CDTF">2007-01-26T05:05:44Z</dcterms:created>
  <dcterms:modified xsi:type="dcterms:W3CDTF">2024-02-02T17:18:35Z</dcterms:modified>
</cp:coreProperties>
</file>